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36" windowWidth="14952" windowHeight="8148" tabRatio="784" activeTab="0"/>
  </bookViews>
  <sheets>
    <sheet name="Information" sheetId="1" r:id="rId1"/>
    <sheet name="HL1@va0.27ta20" sheetId="2" r:id="rId2"/>
    <sheet name="HL2@va0.27ta20" sheetId="3" r:id="rId3"/>
    <sheet name="HL3@va0.27ta20" sheetId="4" r:id="rId4"/>
    <sheet name="HL4@va0.27ta20" sheetId="5" r:id="rId5"/>
    <sheet name="HL5@va0.27ta20" sheetId="6" r:id="rId6"/>
    <sheet name="HL6@va0.27ta20" sheetId="7" r:id="rId7"/>
  </sheets>
  <definedNames>
    <definedName name="kon_1" localSheetId="1">'HL1@va0.27ta20'!$AH$37:$AI$76</definedName>
    <definedName name="kon_1" localSheetId="2">'HL2@va0.27ta20'!$AH$37:$AI$76</definedName>
    <definedName name="kon_1" localSheetId="3">'HL3@va0.27ta20'!$AH$37:$AI$76</definedName>
    <definedName name="kon_1" localSheetId="4">'HL4@va0.27ta20'!$AH$37:$AI$76</definedName>
    <definedName name="kon_1" localSheetId="5">'HL5@va0.27ta20'!$AH$37:$AI$76</definedName>
    <definedName name="kon_1" localSheetId="6">'HL6@va0.27ta20'!$AH$37:$AI$76</definedName>
    <definedName name="kon_2" localSheetId="2">'HL2@va0.27ta20'!$AH$37:$AI$76</definedName>
    <definedName name="kon_2" localSheetId="3">'HL3@va0.27ta20'!$AH$37:$AI$76</definedName>
    <definedName name="kon_2" localSheetId="4">'HL4@va0.27ta20'!$AH$37:$AI$76</definedName>
    <definedName name="kon_2" localSheetId="5">'HL5@va0.27ta20'!$AH$37:$AI$76</definedName>
    <definedName name="kon_2" localSheetId="6">'HL6@va0.27ta20'!$AH$37:$AI$76</definedName>
    <definedName name="kon_3" localSheetId="2">'HL2@va0.27ta20'!$AH$37:$AI$76</definedName>
    <definedName name="kon_3" localSheetId="3">'HL3@va0.27ta20'!$AH$37:$AI$76</definedName>
    <definedName name="kon_3" localSheetId="4">'HL4@va0.27ta20'!$AH$37:$AI$76</definedName>
    <definedName name="kon_3" localSheetId="5">'HL5@va0.27ta20'!$AH$37:$AI$76</definedName>
    <definedName name="kon_3" localSheetId="6">'HL6@va0.27ta20'!$AH$37:$AI$76</definedName>
    <definedName name="_xlnm.Print_Area" localSheetId="1">'HL1@va0.27ta20'!$A$1:$J$89</definedName>
    <definedName name="_xlnm.Print_Area" localSheetId="2">'HL2@va0.27ta20'!$A$1:$J$89</definedName>
    <definedName name="_xlnm.Print_Area" localSheetId="3">'HL3@va0.27ta20'!$A$1:$J$89</definedName>
    <definedName name="_xlnm.Print_Area" localSheetId="4">'HL4@va0.27ta20'!$A$1:$J$89</definedName>
    <definedName name="_xlnm.Print_Area" localSheetId="5">'HL5@va0.27ta20'!$A$1:$J$89</definedName>
    <definedName name="_xlnm.Print_Area" localSheetId="6">'HL6@va0.27ta20'!$A$1:$J$89</definedName>
    <definedName name="_xlnm.Print_Area" localSheetId="0">'Information'!$A$1:$M$33</definedName>
  </definedNames>
  <calcPr fullCalcOnLoad="1"/>
</workbook>
</file>

<file path=xl/sharedStrings.xml><?xml version="1.0" encoding="utf-8"?>
<sst xmlns="http://schemas.openxmlformats.org/spreadsheetml/2006/main" count="1089" uniqueCount="157">
  <si>
    <t>Benchmark Tests for Computer Simulated Persons</t>
  </si>
  <si>
    <t>Peter V. Nielsen</t>
  </si>
  <si>
    <t>Aalborg University and International Centre for Indoor Environment and Energy</t>
  </si>
  <si>
    <t>pvn@civil.auc.dk</t>
  </si>
  <si>
    <t>m/s</t>
  </si>
  <si>
    <t>For further information please contact</t>
  </si>
  <si>
    <t>Manikin Heat Loss</t>
  </si>
  <si>
    <t>hnn@hig.se</t>
  </si>
  <si>
    <t>University of Gävle, Department of Technology and Built Environment, Laboratory of Ventilation and Air Quality</t>
  </si>
  <si>
    <t>Håkan O. Nilsson</t>
  </si>
  <si>
    <t>%</t>
  </si>
  <si>
    <t>Total</t>
  </si>
  <si>
    <t>Scalp</t>
  </si>
  <si>
    <t>Face</t>
  </si>
  <si>
    <t>Chest</t>
  </si>
  <si>
    <t>Up. back</t>
  </si>
  <si>
    <t>L U arm</t>
  </si>
  <si>
    <t>R U arm</t>
  </si>
  <si>
    <t>L L arm</t>
  </si>
  <si>
    <t>R L arm</t>
  </si>
  <si>
    <t>L hand</t>
  </si>
  <si>
    <t>R hand</t>
  </si>
  <si>
    <t>L thigh</t>
  </si>
  <si>
    <t>R thigh</t>
  </si>
  <si>
    <t>L calf</t>
  </si>
  <si>
    <t>R calf</t>
  </si>
  <si>
    <t>L foot</t>
  </si>
  <si>
    <t>R foot</t>
  </si>
  <si>
    <t>Lo. back</t>
  </si>
  <si>
    <t>Seat</t>
  </si>
  <si>
    <t>y</t>
  </si>
  <si>
    <t>z</t>
  </si>
  <si>
    <t>x</t>
  </si>
  <si>
    <t>a</t>
  </si>
  <si>
    <t>b</t>
  </si>
  <si>
    <t>T=ax+b</t>
  </si>
  <si>
    <t>Relative Humidity</t>
  </si>
  <si>
    <t>Air Pressure</t>
  </si>
  <si>
    <t>Upper outlet</t>
  </si>
  <si>
    <t>Lower outlet</t>
  </si>
  <si>
    <t>Back wall</t>
  </si>
  <si>
    <t>Door wall</t>
  </si>
  <si>
    <t>Window wall</t>
  </si>
  <si>
    <t>Mid cieling</t>
  </si>
  <si>
    <t>Floor</t>
  </si>
  <si>
    <t>Cieling</t>
  </si>
  <si>
    <t>Vertical 1</t>
  </si>
  <si>
    <t>Vertical 2</t>
  </si>
  <si>
    <t>Vertical 3</t>
  </si>
  <si>
    <t>Vertical 4</t>
  </si>
  <si>
    <t>Vertical 5</t>
  </si>
  <si>
    <t>Vertical 6</t>
  </si>
  <si>
    <t>Vertical 7</t>
  </si>
  <si>
    <t>Vertical 8</t>
  </si>
  <si>
    <t>Vertical 9</t>
  </si>
  <si>
    <t>Vertical 10</t>
  </si>
  <si>
    <t>Vertical 11</t>
  </si>
  <si>
    <t>Vertical 12</t>
  </si>
  <si>
    <t>Vertical 13</t>
  </si>
  <si>
    <t>Vertical 14</t>
  </si>
  <si>
    <t>Vertical 15</t>
  </si>
  <si>
    <t>Vertical 16</t>
  </si>
  <si>
    <t>Vertical 17</t>
  </si>
  <si>
    <t>Vertical 18</t>
  </si>
  <si>
    <t>Vertical 19</t>
  </si>
  <si>
    <t>Vertical 20</t>
  </si>
  <si>
    <t>Vertical 21</t>
  </si>
  <si>
    <t>Vertical 22</t>
  </si>
  <si>
    <t>Vertical 23</t>
  </si>
  <si>
    <t>Vertical 24</t>
  </si>
  <si>
    <t>Air 0.1</t>
  </si>
  <si>
    <t>Air 0.6</t>
  </si>
  <si>
    <t>Air 1.1</t>
  </si>
  <si>
    <t>Air 1.5</t>
  </si>
  <si>
    <t>Pelvis</t>
  </si>
  <si>
    <t>Head</t>
  </si>
  <si>
    <t>Back</t>
  </si>
  <si>
    <t>L. Foot</t>
  </si>
  <si>
    <t>R. Foot</t>
  </si>
  <si>
    <t>L. Low leg</t>
  </si>
  <si>
    <t>R. Low leg</t>
  </si>
  <si>
    <t>L. Thigh</t>
  </si>
  <si>
    <t>R. Thigh</t>
  </si>
  <si>
    <t>Top of head</t>
  </si>
  <si>
    <t>L. Hand</t>
  </si>
  <si>
    <t>R. Hand</t>
  </si>
  <si>
    <t>L. Forearm</t>
  </si>
  <si>
    <t>R. Forearm</t>
  </si>
  <si>
    <t>L. Upper arm</t>
  </si>
  <si>
    <t>R. Upper arm</t>
  </si>
  <si>
    <t>All</t>
  </si>
  <si>
    <t>Body Segments</t>
  </si>
  <si>
    <t>Min</t>
  </si>
  <si>
    <t>Max</t>
  </si>
  <si>
    <t>mbar</t>
  </si>
  <si>
    <t>ºC</t>
  </si>
  <si>
    <t>Nom. Inlet velocity</t>
  </si>
  <si>
    <t xml:space="preserve">Nom. Air temperature </t>
  </si>
  <si>
    <t>Std. dev. Inlet vel.</t>
  </si>
  <si>
    <t>Std. dev. Air temp.</t>
  </si>
  <si>
    <t>Zones</t>
  </si>
  <si>
    <t>Air vel. 1</t>
  </si>
  <si>
    <t>Air vel. 2</t>
  </si>
  <si>
    <t>Air vel. 3</t>
  </si>
  <si>
    <t>Air vel. 4</t>
  </si>
  <si>
    <t>Air vel. 5</t>
  </si>
  <si>
    <t>Air vel. 6</t>
  </si>
  <si>
    <t>Air vel. 7</t>
  </si>
  <si>
    <t>Air vel. 8</t>
  </si>
  <si>
    <t>Air vel. 9</t>
  </si>
  <si>
    <t>Air vel. 10</t>
  </si>
  <si>
    <t>STD [m/s]</t>
  </si>
  <si>
    <t>Tu %</t>
  </si>
  <si>
    <t>Temperatures (ºC)</t>
  </si>
  <si>
    <t>Air velocities (m/s)</t>
  </si>
  <si>
    <t>Position</t>
  </si>
  <si>
    <t>Coordinates</t>
  </si>
  <si>
    <t>Mean Air temp.</t>
  </si>
  <si>
    <t>No</t>
  </si>
  <si>
    <t>Thermal manikin:</t>
  </si>
  <si>
    <t>Air velocities:</t>
  </si>
  <si>
    <t>Mean Inlet Turb. intens.</t>
  </si>
  <si>
    <t>Mean Inlet velocity</t>
  </si>
  <si>
    <t>Dantec Dynamics Indoor Flow System with 5 54T21 Omnidirectional Transducers.</t>
  </si>
  <si>
    <t>Fluke Helios Plus 2287A with 40 Thermocouple Channels.</t>
  </si>
  <si>
    <t>Corresponding zones on MANIKIN2 and 3</t>
  </si>
  <si>
    <t>Temperatures:</t>
  </si>
  <si>
    <t>Manikin heat loss in windtunnel</t>
  </si>
  <si>
    <t>The manikin is run in constant surface temperature mode at 34ºC without clothing.</t>
  </si>
  <si>
    <t>Comfortina, No clothing, Software version 3.0.30.</t>
  </si>
  <si>
    <t>STD [ºC]</t>
  </si>
  <si>
    <t>Mean Wall temp.</t>
  </si>
  <si>
    <t>Henrik Brohus</t>
  </si>
  <si>
    <t>hb@civil.auc.dk</t>
  </si>
  <si>
    <t>Håkan O. Nilsson, Henrik Brohus, Mikael K. Jensen and Peter V. Nielsen.</t>
  </si>
  <si>
    <t>Benchmark Tests for a Computer Simulated Person - Manikin Heat Loss for Thermal Comfort Evaluation</t>
  </si>
  <si>
    <t>A cooperation between Aalborg University, Denmark and Gävle University, Sweden</t>
  </si>
  <si>
    <t>The data can be used  freely for CFD benchmark testing as long as they are referred to in a proper way:</t>
  </si>
  <si>
    <t>All measurements are performed with the detailed manikin TM4 Comfortina of Nille type shown above to the right.</t>
  </si>
  <si>
    <t>ta [ºC]</t>
  </si>
  <si>
    <t>va [m/s]</t>
  </si>
  <si>
    <r>
      <t>Heat loss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</si>
  <si>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H L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</si>
  <si>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Q [W/m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]</t>
    </r>
  </si>
  <si>
    <r>
      <t>STD [W/m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]</t>
    </r>
  </si>
  <si>
    <t>Heat loss va 0.27 ta 20</t>
  </si>
  <si>
    <t>The spreadsheet contains 6 worksheets</t>
  </si>
  <si>
    <t>1095-1115</t>
  </si>
  <si>
    <t>1210-1230</t>
  </si>
  <si>
    <t>1325-1345</t>
  </si>
  <si>
    <t>1440-1460</t>
  </si>
  <si>
    <t>1555-1575</t>
  </si>
  <si>
    <t>1670-1690</t>
  </si>
  <si>
    <r>
      <t>W/m</t>
    </r>
    <r>
      <rPr>
        <vertAlign val="superscript"/>
        <sz val="8"/>
        <rFont val="Arial"/>
        <family val="2"/>
      </rPr>
      <t>2</t>
    </r>
  </si>
  <si>
    <t>Total Manikin Heat Loss</t>
  </si>
  <si>
    <t>C</t>
  </si>
  <si>
    <t>February 2007, http://www.cfd-benchmarks.com/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</si>
</sst>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"/>
    <numFmt numFmtId="189" formatCode="0.00000"/>
    <numFmt numFmtId="190" formatCode="0.0000"/>
    <numFmt numFmtId="191" formatCode="0.000"/>
    <numFmt numFmtId="192" formatCode="0.0"/>
    <numFmt numFmtId="193" formatCode="&quot;Ja&quot;;&quot;Ja&quot;;&quot;Nej&quot;"/>
    <numFmt numFmtId="194" formatCode="&quot;Sant&quot;;&quot;Sant&quot;;&quot;Falskt&quot;"/>
    <numFmt numFmtId="195" formatCode="&quot;På&quot;;&quot;På&quot;;&quot;Av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Geneva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b/>
      <sz val="8"/>
      <name val="Geneva"/>
      <family val="0"/>
    </font>
    <font>
      <sz val="8"/>
      <color indexed="18"/>
      <name val="Geneva"/>
      <family val="0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2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0" borderId="3" applyNumberFormat="0" applyAlignment="0" applyProtection="0"/>
    <xf numFmtId="0" fontId="1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10" fillId="33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3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26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92" fontId="13" fillId="0" borderId="33" xfId="0" applyNumberFormat="1" applyFont="1" applyBorder="1" applyAlignment="1">
      <alignment horizontal="center"/>
    </xf>
    <xf numFmtId="0" fontId="13" fillId="0" borderId="33" xfId="0" applyFont="1" applyFill="1" applyBorder="1" applyAlignment="1">
      <alignment/>
    </xf>
    <xf numFmtId="0" fontId="13" fillId="0" borderId="34" xfId="0" applyFont="1" applyBorder="1" applyAlignment="1">
      <alignment horizontal="center"/>
    </xf>
    <xf numFmtId="192" fontId="8" fillId="0" borderId="29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92" fontId="7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34" borderId="35" xfId="0" applyFont="1" applyFill="1" applyBorder="1" applyAlignment="1">
      <alignment/>
    </xf>
    <xf numFmtId="192" fontId="8" fillId="0" borderId="35" xfId="0" applyNumberFormat="1" applyFont="1" applyFill="1" applyBorder="1" applyAlignment="1">
      <alignment horizontal="center"/>
    </xf>
    <xf numFmtId="192" fontId="8" fillId="0" borderId="36" xfId="0" applyNumberFormat="1" applyFont="1" applyFill="1" applyBorder="1" applyAlignment="1">
      <alignment horizontal="center"/>
    </xf>
    <xf numFmtId="192" fontId="7" fillId="0" borderId="36" xfId="0" applyNumberFormat="1" applyFont="1" applyFill="1" applyBorder="1" applyAlignment="1">
      <alignment horizontal="center"/>
    </xf>
    <xf numFmtId="192" fontId="7" fillId="0" borderId="38" xfId="0" applyNumberFormat="1" applyFont="1" applyFill="1" applyBorder="1" applyAlignment="1">
      <alignment horizontal="center"/>
    </xf>
    <xf numFmtId="192" fontId="13" fillId="0" borderId="39" xfId="0" applyNumberFormat="1" applyFont="1" applyBorder="1" applyAlignment="1">
      <alignment horizontal="center"/>
    </xf>
    <xf numFmtId="0" fontId="13" fillId="0" borderId="39" xfId="0" applyFon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8" fillId="0" borderId="31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7" fillId="34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2" fontId="8" fillId="0" borderId="29" xfId="0" applyNumberFormat="1" applyFont="1" applyBorder="1" applyAlignment="1">
      <alignment horizontal="center"/>
    </xf>
    <xf numFmtId="192" fontId="8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/>
    </xf>
    <xf numFmtId="192" fontId="7" fillId="0" borderId="34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7" fillId="34" borderId="35" xfId="0" applyFont="1" applyFill="1" applyBorder="1" applyAlignment="1">
      <alignment horizontal="center"/>
    </xf>
    <xf numFmtId="192" fontId="8" fillId="0" borderId="35" xfId="0" applyNumberFormat="1" applyFont="1" applyBorder="1" applyAlignment="1">
      <alignment horizontal="center"/>
    </xf>
    <xf numFmtId="192" fontId="8" fillId="0" borderId="36" xfId="0" applyNumberFormat="1" applyFont="1" applyBorder="1" applyAlignment="1">
      <alignment horizontal="center"/>
    </xf>
    <xf numFmtId="192" fontId="7" fillId="0" borderId="36" xfId="0" applyNumberFormat="1" applyFont="1" applyBorder="1" applyAlignment="1">
      <alignment horizontal="center"/>
    </xf>
    <xf numFmtId="192" fontId="7" fillId="0" borderId="38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191" fontId="7" fillId="0" borderId="29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92" fontId="7" fillId="0" borderId="34" xfId="0" applyNumberFormat="1" applyFont="1" applyBorder="1" applyAlignment="1">
      <alignment/>
    </xf>
    <xf numFmtId="192" fontId="7" fillId="0" borderId="38" xfId="0" applyNumberFormat="1" applyFont="1" applyBorder="1" applyAlignment="1">
      <alignment/>
    </xf>
    <xf numFmtId="191" fontId="7" fillId="0" borderId="36" xfId="0" applyNumberFormat="1" applyFont="1" applyBorder="1" applyAlignment="1">
      <alignment horizontal="center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left"/>
    </xf>
    <xf numFmtId="2" fontId="7" fillId="0" borderId="0" xfId="0" applyNumberFormat="1" applyFont="1" applyAlignment="1">
      <alignment/>
    </xf>
    <xf numFmtId="19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0" fontId="17" fillId="0" borderId="0" xfId="49" applyFont="1" applyAlignment="1" applyProtection="1">
      <alignment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192" fontId="7" fillId="34" borderId="0" xfId="0" applyNumberFormat="1" applyFont="1" applyFill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95250</xdr:rowOff>
    </xdr:from>
    <xdr:to>
      <xdr:col>5</xdr:col>
      <xdr:colOff>247650</xdr:colOff>
      <xdr:row>12</xdr:row>
      <xdr:rowOff>57150</xdr:rowOff>
    </xdr:to>
    <xdr:pic>
      <xdr:nvPicPr>
        <xdr:cNvPr id="1" name="Picture 4" descr="FourManikins"/>
        <xdr:cNvPicPr preferRelativeResize="1">
          <a:picLocks noChangeAspect="1"/>
        </xdr:cNvPicPr>
      </xdr:nvPicPr>
      <xdr:blipFill>
        <a:blip r:embed="rId1"/>
        <a:srcRect l="75120"/>
        <a:stretch>
          <a:fillRect/>
        </a:stretch>
      </xdr:blipFill>
      <xdr:spPr>
        <a:xfrm>
          <a:off x="3057525" y="276225"/>
          <a:ext cx="885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nn@hig.se" TargetMode="External" /><Relationship Id="rId2" Type="http://schemas.openxmlformats.org/officeDocument/2006/relationships/hyperlink" Target="mailto:hb@civil.auc.dk" TargetMode="External" /><Relationship Id="rId3" Type="http://schemas.openxmlformats.org/officeDocument/2006/relationships/hyperlink" Target="mailto:pvn@civil.auc.dk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3" customWidth="1"/>
    <col min="2" max="2" width="17.28125" style="3" customWidth="1"/>
    <col min="3" max="3" width="1.8515625" style="3" customWidth="1"/>
    <col min="4" max="4" width="5.140625" style="3" customWidth="1"/>
    <col min="5" max="6" width="9.140625" style="3" customWidth="1"/>
    <col min="7" max="7" width="3.140625" style="3" customWidth="1"/>
    <col min="8" max="8" width="4.57421875" style="3" customWidth="1"/>
    <col min="9" max="16384" width="9.140625" style="3" customWidth="1"/>
  </cols>
  <sheetData>
    <row r="1" ht="14.25" customHeight="1">
      <c r="A1" s="1" t="s">
        <v>0</v>
      </c>
    </row>
    <row r="2" ht="7.5" customHeight="1">
      <c r="A2" s="2"/>
    </row>
    <row r="3" ht="12.75">
      <c r="A3" s="4" t="s">
        <v>6</v>
      </c>
    </row>
    <row r="4" ht="12">
      <c r="A4" s="2"/>
    </row>
    <row r="5" ht="12">
      <c r="A5" s="2"/>
    </row>
    <row r="6" ht="12">
      <c r="A6" s="2"/>
    </row>
    <row r="7" spans="1:9" ht="21.75" customHeight="1">
      <c r="A7" s="2"/>
      <c r="I7" s="125" t="s">
        <v>155</v>
      </c>
    </row>
    <row r="8" ht="12">
      <c r="A8" s="2"/>
    </row>
    <row r="9" ht="12">
      <c r="A9" s="2"/>
    </row>
    <row r="10" ht="12">
      <c r="A10" s="2"/>
    </row>
    <row r="11" ht="12">
      <c r="A11" s="2"/>
    </row>
    <row r="12" ht="12">
      <c r="A12" s="2"/>
    </row>
    <row r="13" ht="12">
      <c r="A13" s="2"/>
    </row>
    <row r="14" s="9" customFormat="1" ht="9.75">
      <c r="A14" s="9" t="s">
        <v>138</v>
      </c>
    </row>
    <row r="15" s="9" customFormat="1" ht="9.75">
      <c r="A15" s="9" t="s">
        <v>128</v>
      </c>
    </row>
    <row r="16" s="10" customFormat="1" ht="9.75">
      <c r="A16" s="10" t="s">
        <v>146</v>
      </c>
    </row>
    <row r="17" spans="1:13" s="9" customFormat="1" ht="11.25">
      <c r="A17" s="120" t="s">
        <v>145</v>
      </c>
      <c r="B17" s="121" t="s">
        <v>122</v>
      </c>
      <c r="C17" s="122"/>
      <c r="D17" s="123">
        <f>AVERAGE('HL1@va0.27ta20'!C80:C84)</f>
        <v>0.2672</v>
      </c>
      <c r="E17" s="122" t="s">
        <v>4</v>
      </c>
      <c r="F17" s="122" t="s">
        <v>117</v>
      </c>
      <c r="G17" s="122"/>
      <c r="H17" s="124">
        <f>AVERAGE('HL1@va0.27ta20'!C37:C48)</f>
        <v>20.421883180555554</v>
      </c>
      <c r="I17" s="122" t="s">
        <v>95</v>
      </c>
      <c r="J17" s="122" t="s">
        <v>154</v>
      </c>
      <c r="K17" s="122"/>
      <c r="L17" s="124">
        <f>AVERAGE('HL1@va0.27ta20'!C33)</f>
        <v>122.34285714285713</v>
      </c>
      <c r="M17" s="122" t="s">
        <v>153</v>
      </c>
    </row>
    <row r="18" spans="1:13" s="9" customFormat="1" ht="11.25">
      <c r="A18" s="120" t="s">
        <v>145</v>
      </c>
      <c r="B18" s="121" t="s">
        <v>122</v>
      </c>
      <c r="C18" s="122"/>
      <c r="D18" s="123">
        <f>AVERAGE('HL2@va0.27ta20'!C80:C84)</f>
        <v>0.2672</v>
      </c>
      <c r="E18" s="122" t="s">
        <v>4</v>
      </c>
      <c r="F18" s="122" t="s">
        <v>117</v>
      </c>
      <c r="G18" s="122"/>
      <c r="H18" s="124">
        <f>AVERAGE('HL2@va0.27ta20'!C37:C48)</f>
        <v>20.42230056111111</v>
      </c>
      <c r="I18" s="122" t="s">
        <v>95</v>
      </c>
      <c r="J18" s="122" t="s">
        <v>154</v>
      </c>
      <c r="K18" s="122"/>
      <c r="L18" s="124">
        <f>AVERAGE('HL2@va0.27ta20'!C33)</f>
        <v>122.55714285714285</v>
      </c>
      <c r="M18" s="122" t="s">
        <v>153</v>
      </c>
    </row>
    <row r="19" spans="1:13" s="9" customFormat="1" ht="11.25">
      <c r="A19" s="120" t="s">
        <v>145</v>
      </c>
      <c r="B19" s="121" t="s">
        <v>122</v>
      </c>
      <c r="C19" s="122"/>
      <c r="D19" s="123">
        <f>AVERAGE('HL3@va0.27ta20'!C80:C84)</f>
        <v>0.2672</v>
      </c>
      <c r="E19" s="122" t="s">
        <v>4</v>
      </c>
      <c r="F19" s="122" t="s">
        <v>117</v>
      </c>
      <c r="G19" s="122"/>
      <c r="H19" s="124">
        <f>AVERAGE('HL3@va0.27ta20'!C37:C48)</f>
        <v>20.395559770634918</v>
      </c>
      <c r="I19" s="122" t="s">
        <v>95</v>
      </c>
      <c r="J19" s="122" t="s">
        <v>154</v>
      </c>
      <c r="K19" s="122"/>
      <c r="L19" s="124">
        <f>AVERAGE('HL3@va0.27ta20'!C33)</f>
        <v>123.29999999999998</v>
      </c>
      <c r="M19" s="122" t="s">
        <v>153</v>
      </c>
    </row>
    <row r="20" spans="1:13" s="9" customFormat="1" ht="11.25">
      <c r="A20" s="120" t="s">
        <v>145</v>
      </c>
      <c r="B20" s="121" t="s">
        <v>122</v>
      </c>
      <c r="C20" s="122"/>
      <c r="D20" s="123">
        <f>AVERAGE('HL4@va0.27ta20'!C80:C84)</f>
        <v>0.2672</v>
      </c>
      <c r="E20" s="122" t="s">
        <v>4</v>
      </c>
      <c r="F20" s="122" t="s">
        <v>117</v>
      </c>
      <c r="G20" s="122"/>
      <c r="H20" s="124">
        <f>AVERAGE('HL4@va0.27ta20'!C37:C48)</f>
        <v>20.33696228690476</v>
      </c>
      <c r="I20" s="122" t="s">
        <v>95</v>
      </c>
      <c r="J20" s="122" t="s">
        <v>154</v>
      </c>
      <c r="K20" s="122"/>
      <c r="L20" s="124">
        <f>AVERAGE('HL4@va0.27ta20'!C33)</f>
        <v>123.82857142857141</v>
      </c>
      <c r="M20" s="122" t="s">
        <v>153</v>
      </c>
    </row>
    <row r="21" spans="1:13" s="9" customFormat="1" ht="11.25">
      <c r="A21" s="120" t="s">
        <v>145</v>
      </c>
      <c r="B21" s="121" t="s">
        <v>122</v>
      </c>
      <c r="C21" s="122"/>
      <c r="D21" s="123">
        <f>AVERAGE('HL5@va0.27ta20'!C80:C84)</f>
        <v>0.2672</v>
      </c>
      <c r="E21" s="122" t="s">
        <v>4</v>
      </c>
      <c r="F21" s="122" t="s">
        <v>117</v>
      </c>
      <c r="G21" s="122"/>
      <c r="H21" s="124">
        <f>AVERAGE('HL5@va0.27ta20'!C37:C48)</f>
        <v>20.340996725396824</v>
      </c>
      <c r="I21" s="122" t="s">
        <v>95</v>
      </c>
      <c r="J21" s="122" t="s">
        <v>154</v>
      </c>
      <c r="K21" s="122"/>
      <c r="L21" s="124">
        <f>AVERAGE('HL5@va0.27ta20'!C33)</f>
        <v>124.00476190476192</v>
      </c>
      <c r="M21" s="122" t="s">
        <v>153</v>
      </c>
    </row>
    <row r="22" spans="1:13" s="9" customFormat="1" ht="11.25">
      <c r="A22" s="120" t="s">
        <v>145</v>
      </c>
      <c r="B22" s="121" t="s">
        <v>122</v>
      </c>
      <c r="C22" s="122"/>
      <c r="D22" s="123">
        <f>AVERAGE('HL6@va0.27ta20'!C80:C84)</f>
        <v>0.2672</v>
      </c>
      <c r="E22" s="122" t="s">
        <v>4</v>
      </c>
      <c r="F22" s="122" t="s">
        <v>117</v>
      </c>
      <c r="G22" s="122"/>
      <c r="H22" s="124">
        <f>AVERAGE('HL6@va0.27ta20'!C37:C48)</f>
        <v>20.30342130753968</v>
      </c>
      <c r="I22" s="122" t="s">
        <v>95</v>
      </c>
      <c r="J22" s="122" t="s">
        <v>154</v>
      </c>
      <c r="K22" s="122"/>
      <c r="L22" s="124">
        <f>AVERAGE('HL6@va0.27ta20'!C33)</f>
        <v>124.07619047619048</v>
      </c>
      <c r="M22" s="122" t="s">
        <v>153</v>
      </c>
    </row>
    <row r="23" s="9" customFormat="1" ht="9.75"/>
    <row r="24" spans="1:9" s="9" customFormat="1" ht="9.75">
      <c r="A24" s="10" t="s">
        <v>137</v>
      </c>
      <c r="B24" s="10"/>
      <c r="C24" s="10"/>
      <c r="D24" s="10"/>
      <c r="E24" s="10"/>
      <c r="F24" s="10"/>
      <c r="G24" s="10"/>
      <c r="H24" s="10"/>
      <c r="I24" s="10"/>
    </row>
    <row r="25" s="9" customFormat="1" ht="9.75">
      <c r="A25" s="9" t="s">
        <v>135</v>
      </c>
    </row>
    <row r="26" s="9" customFormat="1" ht="9.75">
      <c r="A26" s="9" t="s">
        <v>134</v>
      </c>
    </row>
    <row r="27" spans="1:9" s="10" customFormat="1" ht="9.75">
      <c r="A27" s="9" t="s">
        <v>136</v>
      </c>
      <c r="B27" s="9"/>
      <c r="C27" s="9"/>
      <c r="D27" s="9"/>
      <c r="E27" s="9"/>
      <c r="F27" s="9"/>
      <c r="G27" s="9"/>
      <c r="H27" s="9"/>
      <c r="I27" s="9"/>
    </row>
    <row r="28" s="9" customFormat="1" ht="9.75">
      <c r="A28" s="9" t="s">
        <v>156</v>
      </c>
    </row>
    <row r="29" s="9" customFormat="1" ht="9.75"/>
    <row r="30" spans="1:9" s="9" customFormat="1" ht="9.75">
      <c r="A30" s="10" t="s">
        <v>5</v>
      </c>
      <c r="B30" s="10"/>
      <c r="C30" s="10"/>
      <c r="D30" s="10"/>
      <c r="E30" s="10"/>
      <c r="F30" s="10"/>
      <c r="G30" s="10"/>
      <c r="H30" s="10"/>
      <c r="I30" s="10"/>
    </row>
    <row r="31" spans="1:4" s="9" customFormat="1" ht="9.75">
      <c r="A31" s="6" t="s">
        <v>9</v>
      </c>
      <c r="B31" s="120" t="s">
        <v>7</v>
      </c>
      <c r="D31" s="9" t="s">
        <v>8</v>
      </c>
    </row>
    <row r="32" spans="1:4" s="9" customFormat="1" ht="9.75">
      <c r="A32" s="6" t="s">
        <v>132</v>
      </c>
      <c r="B32" s="120" t="s">
        <v>133</v>
      </c>
      <c r="D32" s="9" t="s">
        <v>2</v>
      </c>
    </row>
    <row r="33" spans="1:4" s="9" customFormat="1" ht="12" customHeight="1">
      <c r="A33" s="6" t="s">
        <v>1</v>
      </c>
      <c r="B33" s="120" t="s">
        <v>3</v>
      </c>
      <c r="D33" s="9" t="s">
        <v>2</v>
      </c>
    </row>
    <row r="34" spans="1:9" s="9" customFormat="1" ht="11.25">
      <c r="A34" s="3"/>
      <c r="B34" s="3"/>
      <c r="C34" s="3"/>
      <c r="D34" s="3"/>
      <c r="E34" s="3"/>
      <c r="F34" s="3"/>
      <c r="G34" s="3"/>
      <c r="H34" s="3"/>
      <c r="I34" s="3"/>
    </row>
    <row r="35" spans="1:9" s="9" customFormat="1" ht="11.25">
      <c r="A35" s="3"/>
      <c r="B35" s="3"/>
      <c r="C35" s="3"/>
      <c r="D35" s="3"/>
      <c r="E35" s="3"/>
      <c r="F35" s="3"/>
      <c r="G35" s="3"/>
      <c r="H35" s="3"/>
      <c r="I35" s="3"/>
    </row>
    <row r="36" spans="1:9" s="9" customFormat="1" ht="11.25">
      <c r="A36" s="3"/>
      <c r="B36" s="3"/>
      <c r="C36" s="3"/>
      <c r="D36" s="3"/>
      <c r="E36" s="3"/>
      <c r="F36" s="3"/>
      <c r="G36" s="3"/>
      <c r="H36" s="3"/>
      <c r="I36" s="3"/>
    </row>
  </sheetData>
  <sheetProtection/>
  <hyperlinks>
    <hyperlink ref="A20" location="'HL4@va0.27ta20'!A1" display="Heat loss va 0.27 ta 20"/>
    <hyperlink ref="B31" r:id="rId1" display="hnn@hig.se"/>
    <hyperlink ref="A21:A22" location="'Vertical profiles 0.2'!A1" display="Vertical profiles 0.2"/>
    <hyperlink ref="A22" location="'HL6@va0.27ta20'!A1" display="Heat loss va 0.27 ta 20"/>
    <hyperlink ref="A17" location="'HL1@va0.27ta20'!A1" display="Heat loss va 0.27 ta 20"/>
    <hyperlink ref="A18:A19" location="'Vertical profiles 0.2'!A1" display="Vertical profiles 0.2"/>
    <hyperlink ref="A19" location="'HL3@va0.27ta20'!A1" display="Heat loss va 0.27 ta 20"/>
    <hyperlink ref="A18" location="'HL2@va0.27ta20'!A1" display="Heat loss va 0.27 ta 20"/>
    <hyperlink ref="A21" location="'HL5@va0.27ta20'!A1" display="Heat loss va 0.27 ta 20"/>
    <hyperlink ref="B32" r:id="rId2" display="hb@civil.auc.dk"/>
    <hyperlink ref="B33" r:id="rId3" display="pvn@civil.auc.dk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7"/>
  <headerFooter alignWithMargins="0">
    <oddHeader>&amp;C&amp;F</oddHeader>
    <oddFooter>&amp;L&amp;"Arial,Fet"Confidential&amp;C&amp;D&amp;RSida &amp;P</oddFooter>
  </headerFooter>
  <drawing r:id="rId6"/>
  <legacyDrawing r:id="rId5"/>
  <oleObjects>
    <oleObject progId="Visio.Drawing.4" shapeId="1610513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20.421883180555554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0.05467072387627416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21.129761823280422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122.34285714285713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C33">AK78</f>
        <v>153.37142857142857</v>
      </c>
      <c r="D16" s="51">
        <f aca="true" t="shared" si="1" ref="D16:D33">AL78</f>
        <v>2.181775161913541</v>
      </c>
      <c r="E16" s="52">
        <f aca="true" t="shared" si="2" ref="E16:E33">AM78</f>
        <v>148.3</v>
      </c>
      <c r="F16" s="53">
        <f aca="true" t="shared" si="3" ref="F16:F33">AN78</f>
        <v>156.3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71.63809523809525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159.67142857142858</v>
      </c>
      <c r="D17" s="51">
        <f t="shared" si="1"/>
        <v>1.905293378234137</v>
      </c>
      <c r="E17" s="52">
        <f t="shared" si="2"/>
        <v>155.9</v>
      </c>
      <c r="F17" s="53">
        <f t="shared" si="3"/>
        <v>162.4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119.48095238095237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142.71428571428572</v>
      </c>
      <c r="D18" s="51">
        <f t="shared" si="1"/>
        <v>0.5434019822246823</v>
      </c>
      <c r="E18" s="52">
        <f t="shared" si="2"/>
        <v>141.6</v>
      </c>
      <c r="F18" s="53">
        <f t="shared" si="3"/>
        <v>143.9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117.04285714285717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144.6095238095238</v>
      </c>
      <c r="D19" s="51">
        <f t="shared" si="1"/>
        <v>0.9358978373224068</v>
      </c>
      <c r="E19" s="52">
        <f t="shared" si="2"/>
        <v>142.9</v>
      </c>
      <c r="F19" s="53">
        <f t="shared" si="3"/>
        <v>146.2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110.68571428571431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100.02857142857142</v>
      </c>
      <c r="D20" s="51">
        <f t="shared" si="1"/>
        <v>0.42443239407808686</v>
      </c>
      <c r="E20" s="52">
        <f t="shared" si="2"/>
        <v>99.2</v>
      </c>
      <c r="F20" s="53">
        <f t="shared" si="3"/>
        <v>101.1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122.02380952380955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104.4809523809524</v>
      </c>
      <c r="D21" s="51">
        <f t="shared" si="1"/>
        <v>0.4007730624917907</v>
      </c>
      <c r="E21" s="52">
        <f t="shared" si="2"/>
        <v>103.1</v>
      </c>
      <c r="F21" s="53">
        <f t="shared" si="3"/>
        <v>105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129.6095238095238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112.9095238095238</v>
      </c>
      <c r="D22" s="51">
        <f t="shared" si="1"/>
        <v>0.573502189973815</v>
      </c>
      <c r="E22" s="52">
        <f t="shared" si="2"/>
        <v>111.9</v>
      </c>
      <c r="F22" s="53">
        <f t="shared" si="3"/>
        <v>114.1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153.00476190476192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119.48095238095237</v>
      </c>
      <c r="D23" s="51">
        <f t="shared" si="1"/>
        <v>0.5240410743625409</v>
      </c>
      <c r="E23" s="52">
        <f t="shared" si="2"/>
        <v>118.4</v>
      </c>
      <c r="F23" s="53">
        <f t="shared" si="3"/>
        <v>120.3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130.94285714285712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71.63809523809525</v>
      </c>
      <c r="D24" s="51">
        <f t="shared" si="1"/>
        <v>0.4432563484894386</v>
      </c>
      <c r="E24" s="52">
        <f t="shared" si="2"/>
        <v>70.8</v>
      </c>
      <c r="F24" s="53">
        <f t="shared" si="3"/>
        <v>72.7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163.0333333333333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163.0333333333333</v>
      </c>
      <c r="D25" s="51">
        <f t="shared" si="1"/>
        <v>0.6590397054300532</v>
      </c>
      <c r="E25" s="52">
        <f t="shared" si="2"/>
        <v>162</v>
      </c>
      <c r="F25" s="53">
        <f t="shared" si="3"/>
        <v>164.1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185.20000000000002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185.20000000000002</v>
      </c>
      <c r="D26" s="51">
        <f t="shared" si="1"/>
        <v>1.2829653151975682</v>
      </c>
      <c r="E26" s="52">
        <f t="shared" si="2"/>
        <v>182.3</v>
      </c>
      <c r="F26" s="53">
        <f t="shared" si="3"/>
        <v>186.6</v>
      </c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100.02857142857142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153.00476190476192</v>
      </c>
      <c r="D27" s="51">
        <f t="shared" si="1"/>
        <v>1.1204803391743139</v>
      </c>
      <c r="E27" s="52">
        <f t="shared" si="2"/>
        <v>150.8</v>
      </c>
      <c r="F27" s="53">
        <f t="shared" si="3"/>
        <v>154.6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104.4809523809524</v>
      </c>
      <c r="AK27" s="48" t="s">
        <v>23</v>
      </c>
      <c r="AL27" s="49">
        <v>6</v>
      </c>
      <c r="AM27" s="54">
        <v>12</v>
      </c>
    </row>
    <row r="28" spans="1:39" ht="9.75">
      <c r="A28" s="5">
        <v>13</v>
      </c>
      <c r="B28" s="43" t="s">
        <v>87</v>
      </c>
      <c r="C28" s="50">
        <f t="shared" si="0"/>
        <v>130.94285714285712</v>
      </c>
      <c r="D28" s="51">
        <f t="shared" si="1"/>
        <v>1.1325067013362107</v>
      </c>
      <c r="E28" s="52">
        <f t="shared" si="2"/>
        <v>128.8</v>
      </c>
      <c r="F28" s="53">
        <f t="shared" si="3"/>
        <v>133</v>
      </c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142.71428571428572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122.02380952380955</v>
      </c>
      <c r="D29" s="51">
        <f t="shared" si="1"/>
        <v>0.4194100164573594</v>
      </c>
      <c r="E29" s="52">
        <f t="shared" si="2"/>
        <v>121.2</v>
      </c>
      <c r="F29" s="53">
        <f t="shared" si="3"/>
        <v>122.8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144.6095238095238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129.6095238095238</v>
      </c>
      <c r="D30" s="51">
        <f t="shared" si="1"/>
        <v>0.4334798287172793</v>
      </c>
      <c r="E30" s="52">
        <f t="shared" si="2"/>
        <v>128.9</v>
      </c>
      <c r="F30" s="53">
        <f t="shared" si="3"/>
        <v>130.4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153.37142857142857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117.04285714285717</v>
      </c>
      <c r="D31" s="51">
        <f t="shared" si="1"/>
        <v>0.3557687852685072</v>
      </c>
      <c r="E31" s="52">
        <f t="shared" si="2"/>
        <v>116.5</v>
      </c>
      <c r="F31" s="53">
        <f t="shared" si="3"/>
        <v>117.5</v>
      </c>
      <c r="AJ31" s="47">
        <f>C17</f>
        <v>159.67142857142858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110.68571428571431</v>
      </c>
      <c r="D32" s="51">
        <f t="shared" si="1"/>
        <v>0.5985697238298248</v>
      </c>
      <c r="E32" s="52">
        <f t="shared" si="2"/>
        <v>109.7</v>
      </c>
      <c r="F32" s="53">
        <f t="shared" si="3"/>
        <v>112.1</v>
      </c>
      <c r="N32" s="64" t="s">
        <v>125</v>
      </c>
      <c r="AJ32" s="47">
        <f>C32</f>
        <v>110.68571428571431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122.34285714285713</v>
      </c>
      <c r="D33" s="67">
        <f t="shared" si="1"/>
        <v>0.3355166591563351</v>
      </c>
      <c r="E33" s="68">
        <f t="shared" si="2"/>
        <v>121.6</v>
      </c>
      <c r="F33" s="69">
        <f t="shared" si="3"/>
        <v>122.8</v>
      </c>
      <c r="AJ33" s="70">
        <f>C22</f>
        <v>112.9095238095238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114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147</v>
      </c>
    </row>
    <row r="36" spans="2:36" ht="10.5" thickBot="1">
      <c r="B36" s="115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115" t="s">
        <v>46</v>
      </c>
      <c r="C37" s="87">
        <f aca="true" t="shared" si="4" ref="C37:C76">AVERAGE(AK37:BE37)</f>
        <v>19.673843099999996</v>
      </c>
      <c r="D37" s="88">
        <f aca="true" t="shared" si="5" ref="D37:D76">STDEV(AK37:BE37)</f>
        <v>0.06813222267499448</v>
      </c>
      <c r="E37" s="89">
        <f aca="true" t="shared" si="6" ref="E37:E76">MIN(AK37:BE37)</f>
        <v>19.581135099999997</v>
      </c>
      <c r="F37" s="90">
        <f aca="true" t="shared" si="7" ref="F37:F76">MAX(AK37:BE37)</f>
        <v>19.8235003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19.648</v>
      </c>
      <c r="N37" s="92">
        <v>19.721</v>
      </c>
      <c r="O37" s="92">
        <v>19.672</v>
      </c>
      <c r="P37" s="92">
        <v>19.733</v>
      </c>
      <c r="Q37" s="92">
        <v>19.791</v>
      </c>
      <c r="R37" s="92">
        <v>19.721</v>
      </c>
      <c r="S37" s="92">
        <v>19.705</v>
      </c>
      <c r="T37" s="92">
        <v>19.635</v>
      </c>
      <c r="U37" s="92">
        <v>19.656</v>
      </c>
      <c r="V37" s="92">
        <v>19.567</v>
      </c>
      <c r="W37" s="92">
        <v>19.604</v>
      </c>
      <c r="X37" s="92">
        <v>19.64</v>
      </c>
      <c r="Y37" s="92">
        <v>19.555</v>
      </c>
      <c r="Z37" s="92">
        <v>19.551</v>
      </c>
      <c r="AA37" s="92">
        <v>19.625</v>
      </c>
      <c r="AB37" s="92">
        <v>19.674</v>
      </c>
      <c r="AC37" s="92">
        <v>19.658</v>
      </c>
      <c r="AD37" s="92">
        <v>19.612</v>
      </c>
      <c r="AE37" s="92">
        <v>19.56</v>
      </c>
      <c r="AF37" s="92">
        <v>19.572</v>
      </c>
      <c r="AG37" s="93">
        <v>19.547</v>
      </c>
      <c r="AH37" s="5">
        <v>0.9933</v>
      </c>
      <c r="AI37" s="5">
        <v>0.1651</v>
      </c>
      <c r="AK37" s="7">
        <f aca="true" t="shared" si="8" ref="AK37:BE37">$AH$37*M37+$AI$37</f>
        <v>19.681458399999997</v>
      </c>
      <c r="AL37" s="7">
        <f t="shared" si="8"/>
        <v>19.753969299999998</v>
      </c>
      <c r="AM37" s="7">
        <f t="shared" si="8"/>
        <v>19.705297599999998</v>
      </c>
      <c r="AN37" s="7">
        <f t="shared" si="8"/>
        <v>19.7658889</v>
      </c>
      <c r="AO37" s="7">
        <f t="shared" si="8"/>
        <v>19.8235003</v>
      </c>
      <c r="AP37" s="7">
        <f t="shared" si="8"/>
        <v>19.753969299999998</v>
      </c>
      <c r="AQ37" s="7">
        <f t="shared" si="8"/>
        <v>19.738076499999995</v>
      </c>
      <c r="AR37" s="7">
        <f t="shared" si="8"/>
        <v>19.6685455</v>
      </c>
      <c r="AS37" s="7">
        <f t="shared" si="8"/>
        <v>19.6894048</v>
      </c>
      <c r="AT37" s="7">
        <f t="shared" si="8"/>
        <v>19.601001099999998</v>
      </c>
      <c r="AU37" s="7">
        <f t="shared" si="8"/>
        <v>19.6377532</v>
      </c>
      <c r="AV37" s="7">
        <f t="shared" si="8"/>
        <v>19.673512</v>
      </c>
      <c r="AW37" s="7">
        <f t="shared" si="8"/>
        <v>19.5890815</v>
      </c>
      <c r="AX37" s="7">
        <f t="shared" si="8"/>
        <v>19.585108299999998</v>
      </c>
      <c r="AY37" s="7">
        <f t="shared" si="8"/>
        <v>19.658612499999997</v>
      </c>
      <c r="AZ37" s="7">
        <f t="shared" si="8"/>
        <v>19.707284199999997</v>
      </c>
      <c r="BA37" s="7">
        <f t="shared" si="8"/>
        <v>19.6913914</v>
      </c>
      <c r="BB37" s="7">
        <f t="shared" si="8"/>
        <v>19.645699599999997</v>
      </c>
      <c r="BC37" s="7">
        <f t="shared" si="8"/>
        <v>19.594047999999997</v>
      </c>
      <c r="BD37" s="7">
        <f t="shared" si="8"/>
        <v>19.605967599999996</v>
      </c>
      <c r="BE37" s="7">
        <f t="shared" si="8"/>
        <v>19.581135099999997</v>
      </c>
    </row>
    <row r="38" spans="1:57" ht="9.75">
      <c r="A38" s="5">
        <v>2</v>
      </c>
      <c r="B38" s="115" t="s">
        <v>47</v>
      </c>
      <c r="C38" s="87">
        <f t="shared" si="4"/>
        <v>19.904457580952375</v>
      </c>
      <c r="D38" s="88">
        <f t="shared" si="5"/>
        <v>0.04854159612727645</v>
      </c>
      <c r="E38" s="89">
        <f t="shared" si="6"/>
        <v>19.818853199999996</v>
      </c>
      <c r="F38" s="90">
        <f t="shared" si="7"/>
        <v>20.006567999999998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19.868</v>
      </c>
      <c r="N38" s="95">
        <v>19.929</v>
      </c>
      <c r="O38" s="95">
        <v>19.88</v>
      </c>
      <c r="P38" s="95">
        <v>19.929</v>
      </c>
      <c r="Q38" s="95">
        <v>19.975</v>
      </c>
      <c r="R38" s="95">
        <v>19.99</v>
      </c>
      <c r="S38" s="95">
        <v>19.95</v>
      </c>
      <c r="T38" s="95">
        <v>19.917</v>
      </c>
      <c r="U38" s="95">
        <v>19.901</v>
      </c>
      <c r="V38" s="95">
        <v>19.897</v>
      </c>
      <c r="W38" s="95">
        <v>19.897</v>
      </c>
      <c r="X38" s="95">
        <v>19.861</v>
      </c>
      <c r="Y38" s="95">
        <v>19.836</v>
      </c>
      <c r="Z38" s="95">
        <v>19.857</v>
      </c>
      <c r="AA38" s="95">
        <v>19.881</v>
      </c>
      <c r="AB38" s="95">
        <v>19.881</v>
      </c>
      <c r="AC38" s="95">
        <v>19.878</v>
      </c>
      <c r="AD38" s="95">
        <v>19.845</v>
      </c>
      <c r="AE38" s="95">
        <v>19.829</v>
      </c>
      <c r="AF38" s="95">
        <v>19.829</v>
      </c>
      <c r="AG38" s="96">
        <v>19.801</v>
      </c>
      <c r="AH38" s="5">
        <v>0.9932</v>
      </c>
      <c r="AI38" s="5">
        <v>0.1525</v>
      </c>
      <c r="AK38" s="7">
        <f aca="true" t="shared" si="9" ref="AK38:BE38">$AH$38*M38+$AI$38</f>
        <v>19.885397599999997</v>
      </c>
      <c r="AL38" s="7">
        <f t="shared" si="9"/>
        <v>19.9459828</v>
      </c>
      <c r="AM38" s="7">
        <f t="shared" si="9"/>
        <v>19.897316</v>
      </c>
      <c r="AN38" s="7">
        <f t="shared" si="9"/>
        <v>19.9459828</v>
      </c>
      <c r="AO38" s="7">
        <f t="shared" si="9"/>
        <v>19.99167</v>
      </c>
      <c r="AP38" s="7">
        <f t="shared" si="9"/>
        <v>20.006567999999998</v>
      </c>
      <c r="AQ38" s="7">
        <f t="shared" si="9"/>
        <v>19.966839999999998</v>
      </c>
      <c r="AR38" s="7">
        <f t="shared" si="9"/>
        <v>19.9340644</v>
      </c>
      <c r="AS38" s="7">
        <f t="shared" si="9"/>
        <v>19.9181732</v>
      </c>
      <c r="AT38" s="7">
        <f t="shared" si="9"/>
        <v>19.9142004</v>
      </c>
      <c r="AU38" s="7">
        <f t="shared" si="9"/>
        <v>19.9142004</v>
      </c>
      <c r="AV38" s="7">
        <f t="shared" si="9"/>
        <v>19.8784452</v>
      </c>
      <c r="AW38" s="7">
        <f t="shared" si="9"/>
        <v>19.853615199999997</v>
      </c>
      <c r="AX38" s="7">
        <f t="shared" si="9"/>
        <v>19.8744724</v>
      </c>
      <c r="AY38" s="7">
        <f t="shared" si="9"/>
        <v>19.8983092</v>
      </c>
      <c r="AZ38" s="7">
        <f t="shared" si="9"/>
        <v>19.8983092</v>
      </c>
      <c r="BA38" s="7">
        <f t="shared" si="9"/>
        <v>19.8953296</v>
      </c>
      <c r="BB38" s="7">
        <f t="shared" si="9"/>
        <v>19.862554</v>
      </c>
      <c r="BC38" s="7">
        <f t="shared" si="9"/>
        <v>19.8466628</v>
      </c>
      <c r="BD38" s="7">
        <f t="shared" si="9"/>
        <v>19.8466628</v>
      </c>
      <c r="BE38" s="7">
        <f t="shared" si="9"/>
        <v>19.818853199999996</v>
      </c>
    </row>
    <row r="39" spans="1:57" ht="9.75">
      <c r="A39" s="5">
        <v>3</v>
      </c>
      <c r="B39" s="115" t="s">
        <v>48</v>
      </c>
      <c r="C39" s="87">
        <f t="shared" si="4"/>
        <v>20.037575585714283</v>
      </c>
      <c r="D39" s="88">
        <f t="shared" si="5"/>
        <v>0.053221705409186706</v>
      </c>
      <c r="E39" s="89">
        <f t="shared" si="6"/>
        <v>19.949296</v>
      </c>
      <c r="F39" s="90">
        <f t="shared" si="7"/>
        <v>20.147320899999997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20.052</v>
      </c>
      <c r="N39" s="95">
        <v>20.064</v>
      </c>
      <c r="O39" s="95">
        <v>20.027</v>
      </c>
      <c r="P39" s="95">
        <v>20.064</v>
      </c>
      <c r="Q39" s="95">
        <v>20.118</v>
      </c>
      <c r="R39" s="95">
        <v>20.159</v>
      </c>
      <c r="S39" s="95">
        <v>20.143</v>
      </c>
      <c r="T39" s="95">
        <v>20.1</v>
      </c>
      <c r="U39" s="95">
        <v>20.06</v>
      </c>
      <c r="V39" s="95">
        <v>20.102</v>
      </c>
      <c r="W39" s="95">
        <v>20.069</v>
      </c>
      <c r="X39" s="95">
        <v>20.044</v>
      </c>
      <c r="Y39" s="95">
        <v>20.02</v>
      </c>
      <c r="Z39" s="95">
        <v>20.028</v>
      </c>
      <c r="AA39" s="95">
        <v>20.004</v>
      </c>
      <c r="AB39" s="95">
        <v>20.004</v>
      </c>
      <c r="AC39" s="95">
        <v>20.013</v>
      </c>
      <c r="AD39" s="95">
        <v>20.028</v>
      </c>
      <c r="AE39" s="95">
        <v>20</v>
      </c>
      <c r="AF39" s="95">
        <v>19.964</v>
      </c>
      <c r="AG39" s="96">
        <v>19.96</v>
      </c>
      <c r="AH39" s="5">
        <v>0.9951</v>
      </c>
      <c r="AI39" s="5">
        <v>0.0871</v>
      </c>
      <c r="AK39" s="7">
        <f aca="true" t="shared" si="10" ref="AK39:BE39">$AH$39*M39+$AI$39</f>
        <v>20.0408452</v>
      </c>
      <c r="AL39" s="7">
        <f t="shared" si="10"/>
        <v>20.0527864</v>
      </c>
      <c r="AM39" s="7">
        <f t="shared" si="10"/>
        <v>20.0159677</v>
      </c>
      <c r="AN39" s="7">
        <f t="shared" si="10"/>
        <v>20.0527864</v>
      </c>
      <c r="AO39" s="7">
        <f t="shared" si="10"/>
        <v>20.1065218</v>
      </c>
      <c r="AP39" s="7">
        <f t="shared" si="10"/>
        <v>20.147320899999997</v>
      </c>
      <c r="AQ39" s="7">
        <f t="shared" si="10"/>
        <v>20.131399299999998</v>
      </c>
      <c r="AR39" s="7">
        <f t="shared" si="10"/>
        <v>20.08861</v>
      </c>
      <c r="AS39" s="7">
        <f t="shared" si="10"/>
        <v>20.048806</v>
      </c>
      <c r="AT39" s="7">
        <f t="shared" si="10"/>
        <v>20.0906002</v>
      </c>
      <c r="AU39" s="7">
        <f t="shared" si="10"/>
        <v>20.0577619</v>
      </c>
      <c r="AV39" s="7">
        <f t="shared" si="10"/>
        <v>20.0328844</v>
      </c>
      <c r="AW39" s="7">
        <f t="shared" si="10"/>
        <v>20.009002</v>
      </c>
      <c r="AX39" s="7">
        <f t="shared" si="10"/>
        <v>20.016962799999998</v>
      </c>
      <c r="AY39" s="7">
        <f t="shared" si="10"/>
        <v>19.9930804</v>
      </c>
      <c r="AZ39" s="7">
        <f t="shared" si="10"/>
        <v>19.9930804</v>
      </c>
      <c r="BA39" s="7">
        <f t="shared" si="10"/>
        <v>20.0020363</v>
      </c>
      <c r="BB39" s="7">
        <f t="shared" si="10"/>
        <v>20.016962799999998</v>
      </c>
      <c r="BC39" s="7">
        <f t="shared" si="10"/>
        <v>19.9891</v>
      </c>
      <c r="BD39" s="7">
        <f t="shared" si="10"/>
        <v>19.953276399999996</v>
      </c>
      <c r="BE39" s="7">
        <f t="shared" si="10"/>
        <v>19.949296</v>
      </c>
    </row>
    <row r="40" spans="1:57" ht="9.75">
      <c r="A40" s="5">
        <v>4</v>
      </c>
      <c r="B40" s="115" t="s">
        <v>49</v>
      </c>
      <c r="C40" s="87">
        <f t="shared" si="4"/>
        <v>20.149366704761903</v>
      </c>
      <c r="D40" s="88">
        <f t="shared" si="5"/>
        <v>0.08470326310136159</v>
      </c>
      <c r="E40" s="89">
        <f t="shared" si="6"/>
        <v>20.020475199999996</v>
      </c>
      <c r="F40" s="90">
        <f t="shared" si="7"/>
        <v>20.343932399999996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20.134</v>
      </c>
      <c r="N40" s="95">
        <v>20.159</v>
      </c>
      <c r="O40" s="95">
        <v>20.11</v>
      </c>
      <c r="P40" s="95">
        <v>20.207</v>
      </c>
      <c r="Q40" s="95">
        <v>20.253</v>
      </c>
      <c r="R40" s="95">
        <v>20.342</v>
      </c>
      <c r="S40" s="95">
        <v>20.302</v>
      </c>
      <c r="T40" s="95">
        <v>20.256</v>
      </c>
      <c r="U40" s="95">
        <v>20.085</v>
      </c>
      <c r="V40" s="95">
        <v>20.212</v>
      </c>
      <c r="W40" s="95">
        <v>20.139</v>
      </c>
      <c r="X40" s="95">
        <v>20.115</v>
      </c>
      <c r="Y40" s="95">
        <v>20.115</v>
      </c>
      <c r="Z40" s="95">
        <v>20.123</v>
      </c>
      <c r="AA40" s="95">
        <v>20.053</v>
      </c>
      <c r="AB40" s="95">
        <v>20.016</v>
      </c>
      <c r="AC40" s="95">
        <v>20.074</v>
      </c>
      <c r="AD40" s="95">
        <v>20.102</v>
      </c>
      <c r="AE40" s="95">
        <v>20.098</v>
      </c>
      <c r="AF40" s="95">
        <v>20.062</v>
      </c>
      <c r="AG40" s="96">
        <v>20.107</v>
      </c>
      <c r="AH40" s="5">
        <v>0.9922</v>
      </c>
      <c r="AI40" s="5">
        <v>0.1606</v>
      </c>
      <c r="AK40" s="7">
        <f aca="true" t="shared" si="11" ref="AK40:BE40">$AH$40*M40+$AI$40</f>
        <v>20.1375548</v>
      </c>
      <c r="AL40" s="7">
        <f t="shared" si="11"/>
        <v>20.162359799999997</v>
      </c>
      <c r="AM40" s="7">
        <f t="shared" si="11"/>
        <v>20.113742</v>
      </c>
      <c r="AN40" s="7">
        <f t="shared" si="11"/>
        <v>20.209985399999997</v>
      </c>
      <c r="AO40" s="7">
        <f t="shared" si="11"/>
        <v>20.2556266</v>
      </c>
      <c r="AP40" s="7">
        <f t="shared" si="11"/>
        <v>20.343932399999996</v>
      </c>
      <c r="AQ40" s="7">
        <f t="shared" si="11"/>
        <v>20.304244399999998</v>
      </c>
      <c r="AR40" s="7">
        <f t="shared" si="11"/>
        <v>20.2586032</v>
      </c>
      <c r="AS40" s="7">
        <f t="shared" si="11"/>
        <v>20.088936999999998</v>
      </c>
      <c r="AT40" s="7">
        <f t="shared" si="11"/>
        <v>20.2149464</v>
      </c>
      <c r="AU40" s="7">
        <f t="shared" si="11"/>
        <v>20.142515799999998</v>
      </c>
      <c r="AV40" s="7">
        <f t="shared" si="11"/>
        <v>20.118702999999996</v>
      </c>
      <c r="AW40" s="7">
        <f t="shared" si="11"/>
        <v>20.118702999999996</v>
      </c>
      <c r="AX40" s="7">
        <f t="shared" si="11"/>
        <v>20.126640599999998</v>
      </c>
      <c r="AY40" s="7">
        <f t="shared" si="11"/>
        <v>20.057186599999998</v>
      </c>
      <c r="AZ40" s="7">
        <f t="shared" si="11"/>
        <v>20.020475199999996</v>
      </c>
      <c r="BA40" s="7">
        <f t="shared" si="11"/>
        <v>20.0780228</v>
      </c>
      <c r="BB40" s="7">
        <f t="shared" si="11"/>
        <v>20.1058044</v>
      </c>
      <c r="BC40" s="7">
        <f t="shared" si="11"/>
        <v>20.101835599999998</v>
      </c>
      <c r="BD40" s="7">
        <f t="shared" si="11"/>
        <v>20.0661164</v>
      </c>
      <c r="BE40" s="7">
        <f t="shared" si="11"/>
        <v>20.1107654</v>
      </c>
    </row>
    <row r="41" spans="1:57" ht="9.75">
      <c r="A41" s="5">
        <v>5</v>
      </c>
      <c r="B41" s="115" t="s">
        <v>50</v>
      </c>
      <c r="C41" s="87">
        <f t="shared" si="4"/>
        <v>20.315068333333336</v>
      </c>
      <c r="D41" s="88">
        <f t="shared" si="5"/>
        <v>0.09980455439699835</v>
      </c>
      <c r="E41" s="89">
        <f t="shared" si="6"/>
        <v>20.137469</v>
      </c>
      <c r="F41" s="90">
        <f t="shared" si="7"/>
        <v>20.528054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20.44</v>
      </c>
      <c r="N41" s="95">
        <v>20.44</v>
      </c>
      <c r="O41" s="95">
        <v>20.379</v>
      </c>
      <c r="P41" s="95">
        <v>20.465</v>
      </c>
      <c r="Q41" s="95">
        <v>20.559</v>
      </c>
      <c r="R41" s="95">
        <v>20.636</v>
      </c>
      <c r="S41" s="95">
        <v>20.608</v>
      </c>
      <c r="T41" s="95">
        <v>20.538</v>
      </c>
      <c r="U41" s="95">
        <v>20.424</v>
      </c>
      <c r="V41" s="95">
        <v>20.494</v>
      </c>
      <c r="W41" s="95">
        <v>20.433</v>
      </c>
      <c r="X41" s="95">
        <v>20.372</v>
      </c>
      <c r="Y41" s="95">
        <v>20.359</v>
      </c>
      <c r="Z41" s="95">
        <v>20.368</v>
      </c>
      <c r="AA41" s="95">
        <v>20.246</v>
      </c>
      <c r="AB41" s="95">
        <v>20.282</v>
      </c>
      <c r="AC41" s="95">
        <v>20.328</v>
      </c>
      <c r="AD41" s="95">
        <v>20.368</v>
      </c>
      <c r="AE41" s="95">
        <v>20.377</v>
      </c>
      <c r="AF41" s="95">
        <v>20.377</v>
      </c>
      <c r="AG41" s="96">
        <v>20.397</v>
      </c>
      <c r="AH41" s="5">
        <v>1.0015</v>
      </c>
      <c r="AI41" s="5">
        <v>-0.1389</v>
      </c>
      <c r="AK41" s="7">
        <f aca="true" t="shared" si="12" ref="AK41:BE41">$AH$41*M41+$AI$41</f>
        <v>20.331760000000003</v>
      </c>
      <c r="AL41" s="7">
        <f t="shared" si="12"/>
        <v>20.331760000000003</v>
      </c>
      <c r="AM41" s="7">
        <f t="shared" si="12"/>
        <v>20.270668500000003</v>
      </c>
      <c r="AN41" s="7">
        <f t="shared" si="12"/>
        <v>20.356797500000003</v>
      </c>
      <c r="AO41" s="7">
        <f t="shared" si="12"/>
        <v>20.450938500000003</v>
      </c>
      <c r="AP41" s="7">
        <f t="shared" si="12"/>
        <v>20.528054</v>
      </c>
      <c r="AQ41" s="7">
        <f t="shared" si="12"/>
        <v>20.500012</v>
      </c>
      <c r="AR41" s="7">
        <f t="shared" si="12"/>
        <v>20.429907000000004</v>
      </c>
      <c r="AS41" s="7">
        <f t="shared" si="12"/>
        <v>20.315736</v>
      </c>
      <c r="AT41" s="7">
        <f t="shared" si="12"/>
        <v>20.385841000000003</v>
      </c>
      <c r="AU41" s="7">
        <f t="shared" si="12"/>
        <v>20.324749500000003</v>
      </c>
      <c r="AV41" s="7">
        <f t="shared" si="12"/>
        <v>20.263658000000003</v>
      </c>
      <c r="AW41" s="7">
        <f t="shared" si="12"/>
        <v>20.250638500000004</v>
      </c>
      <c r="AX41" s="7">
        <f t="shared" si="12"/>
        <v>20.259652</v>
      </c>
      <c r="AY41" s="7">
        <f t="shared" si="12"/>
        <v>20.137469</v>
      </c>
      <c r="AZ41" s="7">
        <f t="shared" si="12"/>
        <v>20.173523000000003</v>
      </c>
      <c r="BA41" s="7">
        <f t="shared" si="12"/>
        <v>20.219592000000002</v>
      </c>
      <c r="BB41" s="7">
        <f t="shared" si="12"/>
        <v>20.259652</v>
      </c>
      <c r="BC41" s="7">
        <f t="shared" si="12"/>
        <v>20.2686655</v>
      </c>
      <c r="BD41" s="7">
        <f t="shared" si="12"/>
        <v>20.2686655</v>
      </c>
      <c r="BE41" s="7">
        <f t="shared" si="12"/>
        <v>20.2886955</v>
      </c>
    </row>
    <row r="42" spans="1:57" ht="9.75">
      <c r="A42" s="5">
        <v>6</v>
      </c>
      <c r="B42" s="115" t="s">
        <v>51</v>
      </c>
      <c r="C42" s="87">
        <f t="shared" si="4"/>
        <v>20.473774</v>
      </c>
      <c r="D42" s="88">
        <f t="shared" si="5"/>
        <v>0.08080466299416145</v>
      </c>
      <c r="E42" s="89">
        <f t="shared" si="6"/>
        <v>20.369972</v>
      </c>
      <c r="F42" s="90">
        <f t="shared" si="7"/>
        <v>20.62046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20.599</v>
      </c>
      <c r="N42" s="95">
        <v>20.599</v>
      </c>
      <c r="O42" s="95">
        <v>20.538</v>
      </c>
      <c r="P42" s="95">
        <v>20.575</v>
      </c>
      <c r="Q42" s="95">
        <v>20.666</v>
      </c>
      <c r="R42" s="95">
        <v>20.66</v>
      </c>
      <c r="S42" s="95">
        <v>20.69</v>
      </c>
      <c r="T42" s="95">
        <v>20.648</v>
      </c>
      <c r="U42" s="95">
        <v>20.485</v>
      </c>
      <c r="V42" s="95">
        <v>20.543</v>
      </c>
      <c r="W42" s="95">
        <v>20.531</v>
      </c>
      <c r="X42" s="95">
        <v>20.543</v>
      </c>
      <c r="Y42" s="95">
        <v>20.531</v>
      </c>
      <c r="Z42" s="95">
        <v>20.601</v>
      </c>
      <c r="AA42" s="95">
        <v>20.441</v>
      </c>
      <c r="AB42" s="95">
        <v>20.478</v>
      </c>
      <c r="AC42" s="95">
        <v>20.438</v>
      </c>
      <c r="AD42" s="95">
        <v>20.441</v>
      </c>
      <c r="AE42" s="95">
        <v>20.475</v>
      </c>
      <c r="AF42" s="95">
        <v>20.45</v>
      </c>
      <c r="AG42" s="96">
        <v>20.459</v>
      </c>
      <c r="AH42" s="5">
        <v>0.994</v>
      </c>
      <c r="AI42" s="5">
        <v>0.0546</v>
      </c>
      <c r="AK42" s="7">
        <f aca="true" t="shared" si="13" ref="AK42:BE42">$AH$42*M42+$AI$42</f>
        <v>20.530006</v>
      </c>
      <c r="AL42" s="7">
        <f t="shared" si="13"/>
        <v>20.530006</v>
      </c>
      <c r="AM42" s="7">
        <f t="shared" si="13"/>
        <v>20.469372</v>
      </c>
      <c r="AN42" s="7">
        <f t="shared" si="13"/>
        <v>20.506149999999998</v>
      </c>
      <c r="AO42" s="7">
        <f t="shared" si="13"/>
        <v>20.596604</v>
      </c>
      <c r="AP42" s="7">
        <f t="shared" si="13"/>
        <v>20.59064</v>
      </c>
      <c r="AQ42" s="7">
        <f t="shared" si="13"/>
        <v>20.62046</v>
      </c>
      <c r="AR42" s="7">
        <f t="shared" si="13"/>
        <v>20.578712</v>
      </c>
      <c r="AS42" s="7">
        <f t="shared" si="13"/>
        <v>20.41669</v>
      </c>
      <c r="AT42" s="7">
        <f t="shared" si="13"/>
        <v>20.474342</v>
      </c>
      <c r="AU42" s="7">
        <f t="shared" si="13"/>
        <v>20.462414</v>
      </c>
      <c r="AV42" s="7">
        <f t="shared" si="13"/>
        <v>20.474342</v>
      </c>
      <c r="AW42" s="7">
        <f t="shared" si="13"/>
        <v>20.462414</v>
      </c>
      <c r="AX42" s="7">
        <f t="shared" si="13"/>
        <v>20.531994</v>
      </c>
      <c r="AY42" s="7">
        <f t="shared" si="13"/>
        <v>20.372954</v>
      </c>
      <c r="AZ42" s="7">
        <f t="shared" si="13"/>
        <v>20.409732</v>
      </c>
      <c r="BA42" s="7">
        <f t="shared" si="13"/>
        <v>20.369972</v>
      </c>
      <c r="BB42" s="7">
        <f t="shared" si="13"/>
        <v>20.372954</v>
      </c>
      <c r="BC42" s="7">
        <f t="shared" si="13"/>
        <v>20.406750000000002</v>
      </c>
      <c r="BD42" s="7">
        <f t="shared" si="13"/>
        <v>20.381899999999998</v>
      </c>
      <c r="BE42" s="7">
        <f t="shared" si="13"/>
        <v>20.390846</v>
      </c>
    </row>
    <row r="43" spans="1:57" ht="9.75">
      <c r="A43" s="5">
        <v>7</v>
      </c>
      <c r="B43" s="115" t="s">
        <v>52</v>
      </c>
      <c r="C43" s="87">
        <f t="shared" si="4"/>
        <v>20.65152119047619</v>
      </c>
      <c r="D43" s="88">
        <f t="shared" si="5"/>
        <v>0.05481365687864496</v>
      </c>
      <c r="E43" s="89">
        <f t="shared" si="6"/>
        <v>20.5600498</v>
      </c>
      <c r="F43" s="90">
        <f t="shared" si="7"/>
        <v>20.729716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20.755</v>
      </c>
      <c r="N43" s="95">
        <v>20.78</v>
      </c>
      <c r="O43" s="95">
        <v>20.706</v>
      </c>
      <c r="P43" s="95">
        <v>20.718</v>
      </c>
      <c r="Q43" s="95">
        <v>20.776</v>
      </c>
      <c r="R43" s="95">
        <v>20.767</v>
      </c>
      <c r="S43" s="95">
        <v>20.776</v>
      </c>
      <c r="T43" s="95">
        <v>20.755</v>
      </c>
      <c r="U43" s="95">
        <v>20.69</v>
      </c>
      <c r="V43" s="95">
        <v>20.687</v>
      </c>
      <c r="W43" s="95">
        <v>20.711</v>
      </c>
      <c r="X43" s="95">
        <v>20.736</v>
      </c>
      <c r="Y43" s="95">
        <v>20.674</v>
      </c>
      <c r="Z43" s="95">
        <v>20.708</v>
      </c>
      <c r="AA43" s="95">
        <v>20.613</v>
      </c>
      <c r="AB43" s="95">
        <v>20.649</v>
      </c>
      <c r="AC43" s="95">
        <v>20.609</v>
      </c>
      <c r="AD43" s="95">
        <v>20.625</v>
      </c>
      <c r="AE43" s="95">
        <v>20.634</v>
      </c>
      <c r="AF43" s="95">
        <v>20.692</v>
      </c>
      <c r="AG43" s="96">
        <v>20.664</v>
      </c>
      <c r="AH43" s="5">
        <v>0.9922</v>
      </c>
      <c r="AI43" s="5">
        <v>0.1118</v>
      </c>
      <c r="AK43" s="7">
        <f aca="true" t="shared" si="14" ref="AK43:BE43">$AH$43*M43+$AI$43</f>
        <v>20.704910999999996</v>
      </c>
      <c r="AL43" s="7">
        <f t="shared" si="14"/>
        <v>20.729716</v>
      </c>
      <c r="AM43" s="7">
        <f t="shared" si="14"/>
        <v>20.656293199999997</v>
      </c>
      <c r="AN43" s="7">
        <f t="shared" si="14"/>
        <v>20.668199599999998</v>
      </c>
      <c r="AO43" s="7">
        <f t="shared" si="14"/>
        <v>20.725747199999997</v>
      </c>
      <c r="AP43" s="7">
        <f t="shared" si="14"/>
        <v>20.716817399999996</v>
      </c>
      <c r="AQ43" s="7">
        <f t="shared" si="14"/>
        <v>20.725747199999997</v>
      </c>
      <c r="AR43" s="7">
        <f t="shared" si="14"/>
        <v>20.704910999999996</v>
      </c>
      <c r="AS43" s="7">
        <f t="shared" si="14"/>
        <v>20.640418</v>
      </c>
      <c r="AT43" s="7">
        <f t="shared" si="14"/>
        <v>20.6374414</v>
      </c>
      <c r="AU43" s="7">
        <f t="shared" si="14"/>
        <v>20.6612542</v>
      </c>
      <c r="AV43" s="7">
        <f t="shared" si="14"/>
        <v>20.6860592</v>
      </c>
      <c r="AW43" s="7">
        <f t="shared" si="14"/>
        <v>20.624542799999997</v>
      </c>
      <c r="AX43" s="7">
        <f t="shared" si="14"/>
        <v>20.658277599999998</v>
      </c>
      <c r="AY43" s="7">
        <f t="shared" si="14"/>
        <v>20.564018599999997</v>
      </c>
      <c r="AZ43" s="7">
        <f t="shared" si="14"/>
        <v>20.5997378</v>
      </c>
      <c r="BA43" s="7">
        <f t="shared" si="14"/>
        <v>20.5600498</v>
      </c>
      <c r="BB43" s="7">
        <f t="shared" si="14"/>
        <v>20.575924999999998</v>
      </c>
      <c r="BC43" s="7">
        <f t="shared" si="14"/>
        <v>20.5848548</v>
      </c>
      <c r="BD43" s="7">
        <f t="shared" si="14"/>
        <v>20.642402399999998</v>
      </c>
      <c r="BE43" s="7">
        <f t="shared" si="14"/>
        <v>20.6146208</v>
      </c>
    </row>
    <row r="44" spans="1:57" ht="9.75">
      <c r="A44" s="5">
        <v>8</v>
      </c>
      <c r="B44" s="115" t="s">
        <v>53</v>
      </c>
      <c r="C44" s="87">
        <f t="shared" si="4"/>
        <v>20.744479542857135</v>
      </c>
      <c r="D44" s="88">
        <f t="shared" si="5"/>
        <v>0.04018077127428721</v>
      </c>
      <c r="E44" s="89">
        <f t="shared" si="6"/>
        <v>20.682143999999997</v>
      </c>
      <c r="F44" s="90">
        <f t="shared" si="7"/>
        <v>20.816251199999996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20.939</v>
      </c>
      <c r="N44" s="95">
        <v>20.927</v>
      </c>
      <c r="O44" s="95">
        <v>20.878</v>
      </c>
      <c r="P44" s="95">
        <v>20.841</v>
      </c>
      <c r="Q44" s="95">
        <v>20.886</v>
      </c>
      <c r="R44" s="95">
        <v>20.902</v>
      </c>
      <c r="S44" s="95">
        <v>20.911</v>
      </c>
      <c r="T44" s="95">
        <v>20.89</v>
      </c>
      <c r="U44" s="95">
        <v>20.899</v>
      </c>
      <c r="V44" s="95">
        <v>20.883</v>
      </c>
      <c r="W44" s="95">
        <v>20.858</v>
      </c>
      <c r="X44" s="95">
        <v>20.895</v>
      </c>
      <c r="Y44" s="95">
        <v>20.809</v>
      </c>
      <c r="Z44" s="95">
        <v>20.842</v>
      </c>
      <c r="AA44" s="95">
        <v>20.818</v>
      </c>
      <c r="AB44" s="95">
        <v>20.818</v>
      </c>
      <c r="AC44" s="95">
        <v>20.826</v>
      </c>
      <c r="AD44" s="95">
        <v>20.805</v>
      </c>
      <c r="AE44" s="95">
        <v>20.826</v>
      </c>
      <c r="AF44" s="95">
        <v>20.888</v>
      </c>
      <c r="AG44" s="96">
        <v>20.872</v>
      </c>
      <c r="AH44" s="5">
        <v>1.0008</v>
      </c>
      <c r="AI44" s="5">
        <v>-0.1395</v>
      </c>
      <c r="AK44" s="7">
        <f aca="true" t="shared" si="15" ref="AK44:BE44">$AH$44*M44+$AI$44</f>
        <v>20.816251199999996</v>
      </c>
      <c r="AL44" s="7">
        <f t="shared" si="15"/>
        <v>20.804241599999997</v>
      </c>
      <c r="AM44" s="7">
        <f t="shared" si="15"/>
        <v>20.755202399999998</v>
      </c>
      <c r="AN44" s="7">
        <f t="shared" si="15"/>
        <v>20.718172799999998</v>
      </c>
      <c r="AO44" s="7">
        <f t="shared" si="15"/>
        <v>20.763208799999994</v>
      </c>
      <c r="AP44" s="7">
        <f t="shared" si="15"/>
        <v>20.779221599999996</v>
      </c>
      <c r="AQ44" s="7">
        <f t="shared" si="15"/>
        <v>20.7882288</v>
      </c>
      <c r="AR44" s="7">
        <f t="shared" si="15"/>
        <v>20.767211999999997</v>
      </c>
      <c r="AS44" s="7">
        <f t="shared" si="15"/>
        <v>20.776219199999996</v>
      </c>
      <c r="AT44" s="7">
        <f t="shared" si="15"/>
        <v>20.760206399999994</v>
      </c>
      <c r="AU44" s="7">
        <f t="shared" si="15"/>
        <v>20.735186399999996</v>
      </c>
      <c r="AV44" s="7">
        <f t="shared" si="15"/>
        <v>20.772215999999997</v>
      </c>
      <c r="AW44" s="7">
        <f t="shared" si="15"/>
        <v>20.686147199999997</v>
      </c>
      <c r="AX44" s="7">
        <f t="shared" si="15"/>
        <v>20.719173599999994</v>
      </c>
      <c r="AY44" s="7">
        <f t="shared" si="15"/>
        <v>20.695154399999996</v>
      </c>
      <c r="AZ44" s="7">
        <f t="shared" si="15"/>
        <v>20.695154399999996</v>
      </c>
      <c r="BA44" s="7">
        <f t="shared" si="15"/>
        <v>20.703160799999996</v>
      </c>
      <c r="BB44" s="7">
        <f t="shared" si="15"/>
        <v>20.682143999999997</v>
      </c>
      <c r="BC44" s="7">
        <f t="shared" si="15"/>
        <v>20.703160799999996</v>
      </c>
      <c r="BD44" s="7">
        <f t="shared" si="15"/>
        <v>20.765210399999997</v>
      </c>
      <c r="BE44" s="7">
        <f t="shared" si="15"/>
        <v>20.749197599999995</v>
      </c>
    </row>
    <row r="45" spans="1:57" ht="9.75">
      <c r="A45" s="5">
        <v>9</v>
      </c>
      <c r="B45" s="115" t="s">
        <v>54</v>
      </c>
      <c r="C45" s="87">
        <f t="shared" si="4"/>
        <v>20.77280844761905</v>
      </c>
      <c r="D45" s="88">
        <f t="shared" si="5"/>
        <v>0.028552860502366592</v>
      </c>
      <c r="E45" s="89">
        <f t="shared" si="6"/>
        <v>20.7246074</v>
      </c>
      <c r="F45" s="90">
        <f t="shared" si="7"/>
        <v>20.833847199999997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20.939</v>
      </c>
      <c r="N45" s="95">
        <v>20.976</v>
      </c>
      <c r="O45" s="95">
        <v>20.963</v>
      </c>
      <c r="P45" s="95">
        <v>20.927</v>
      </c>
      <c r="Q45" s="95">
        <v>20.947</v>
      </c>
      <c r="R45" s="95">
        <v>20.927</v>
      </c>
      <c r="S45" s="95">
        <v>20.935</v>
      </c>
      <c r="T45" s="95">
        <v>20.914</v>
      </c>
      <c r="U45" s="95">
        <v>20.935</v>
      </c>
      <c r="V45" s="95">
        <v>20.919</v>
      </c>
      <c r="W45" s="95">
        <v>20.883</v>
      </c>
      <c r="X45" s="95">
        <v>20.907</v>
      </c>
      <c r="Y45" s="95">
        <v>20.883</v>
      </c>
      <c r="Z45" s="95">
        <v>20.867</v>
      </c>
      <c r="AA45" s="95">
        <v>20.916</v>
      </c>
      <c r="AB45" s="95">
        <v>20.891</v>
      </c>
      <c r="AC45" s="95">
        <v>20.9</v>
      </c>
      <c r="AD45" s="95">
        <v>20.879</v>
      </c>
      <c r="AE45" s="95">
        <v>20.888</v>
      </c>
      <c r="AF45" s="95">
        <v>20.9</v>
      </c>
      <c r="AG45" s="96">
        <v>20.921</v>
      </c>
      <c r="AH45" s="5">
        <v>1.0022</v>
      </c>
      <c r="AI45" s="5">
        <v>-0.1883</v>
      </c>
      <c r="AK45" s="7">
        <f aca="true" t="shared" si="16" ref="AK45:BE45">$AH$45*M45+$AI$45</f>
        <v>20.7967658</v>
      </c>
      <c r="AL45" s="7">
        <f t="shared" si="16"/>
        <v>20.833847199999997</v>
      </c>
      <c r="AM45" s="7">
        <f t="shared" si="16"/>
        <v>20.8208186</v>
      </c>
      <c r="AN45" s="7">
        <f t="shared" si="16"/>
        <v>20.784739399999996</v>
      </c>
      <c r="AO45" s="7">
        <f t="shared" si="16"/>
        <v>20.804783399999998</v>
      </c>
      <c r="AP45" s="7">
        <f t="shared" si="16"/>
        <v>20.784739399999996</v>
      </c>
      <c r="AQ45" s="7">
        <f t="shared" si="16"/>
        <v>20.792756999999998</v>
      </c>
      <c r="AR45" s="7">
        <f t="shared" si="16"/>
        <v>20.7717108</v>
      </c>
      <c r="AS45" s="7">
        <f t="shared" si="16"/>
        <v>20.792756999999998</v>
      </c>
      <c r="AT45" s="7">
        <f t="shared" si="16"/>
        <v>20.776721799999997</v>
      </c>
      <c r="AU45" s="7">
        <f t="shared" si="16"/>
        <v>20.740642599999997</v>
      </c>
      <c r="AV45" s="7">
        <f t="shared" si="16"/>
        <v>20.764695399999997</v>
      </c>
      <c r="AW45" s="7">
        <f t="shared" si="16"/>
        <v>20.740642599999997</v>
      </c>
      <c r="AX45" s="7">
        <f t="shared" si="16"/>
        <v>20.7246074</v>
      </c>
      <c r="AY45" s="7">
        <f t="shared" si="16"/>
        <v>20.773715199999998</v>
      </c>
      <c r="AZ45" s="7">
        <f t="shared" si="16"/>
        <v>20.748660199999996</v>
      </c>
      <c r="BA45" s="7">
        <f t="shared" si="16"/>
        <v>20.757679999999997</v>
      </c>
      <c r="BB45" s="7">
        <f t="shared" si="16"/>
        <v>20.7366338</v>
      </c>
      <c r="BC45" s="7">
        <f t="shared" si="16"/>
        <v>20.7456536</v>
      </c>
      <c r="BD45" s="7">
        <f t="shared" si="16"/>
        <v>20.757679999999997</v>
      </c>
      <c r="BE45" s="7">
        <f t="shared" si="16"/>
        <v>20.778726199999998</v>
      </c>
    </row>
    <row r="46" spans="1:57" ht="9.75">
      <c r="A46" s="5">
        <v>10</v>
      </c>
      <c r="B46" s="115" t="s">
        <v>55</v>
      </c>
      <c r="C46" s="87">
        <f t="shared" si="4"/>
        <v>20.774018971428568</v>
      </c>
      <c r="D46" s="88">
        <f t="shared" si="5"/>
        <v>0.02935029873812499</v>
      </c>
      <c r="E46" s="89">
        <f t="shared" si="6"/>
        <v>20.7056862</v>
      </c>
      <c r="F46" s="90">
        <f t="shared" si="7"/>
        <v>20.8265168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20.927</v>
      </c>
      <c r="N46" s="95">
        <v>20.963</v>
      </c>
      <c r="O46" s="95">
        <v>20.988</v>
      </c>
      <c r="P46" s="95">
        <v>20.976</v>
      </c>
      <c r="Q46" s="95">
        <v>20.984</v>
      </c>
      <c r="R46" s="95">
        <v>20.963</v>
      </c>
      <c r="S46" s="95">
        <v>20.96</v>
      </c>
      <c r="T46" s="95">
        <v>20.927</v>
      </c>
      <c r="U46" s="95">
        <v>20.935</v>
      </c>
      <c r="V46" s="95">
        <v>20.919</v>
      </c>
      <c r="W46" s="95">
        <v>20.919</v>
      </c>
      <c r="X46" s="95">
        <v>20.932</v>
      </c>
      <c r="Y46" s="95">
        <v>20.919</v>
      </c>
      <c r="Z46" s="95">
        <v>20.867</v>
      </c>
      <c r="AA46" s="95">
        <v>20.928</v>
      </c>
      <c r="AB46" s="95">
        <v>20.928</v>
      </c>
      <c r="AC46" s="95">
        <v>20.949</v>
      </c>
      <c r="AD46" s="95">
        <v>20.903</v>
      </c>
      <c r="AE46" s="95">
        <v>20.9</v>
      </c>
      <c r="AF46" s="95">
        <v>20.924</v>
      </c>
      <c r="AG46" s="96">
        <v>20.933</v>
      </c>
      <c r="AH46" s="5">
        <v>0.9986</v>
      </c>
      <c r="AI46" s="5">
        <v>-0.1321</v>
      </c>
      <c r="AK46" s="7">
        <f aca="true" t="shared" si="17" ref="AK46:BE46">$AH$46*M46+$AI$46</f>
        <v>20.7656022</v>
      </c>
      <c r="AL46" s="7">
        <f t="shared" si="17"/>
        <v>20.801551800000002</v>
      </c>
      <c r="AM46" s="7">
        <f t="shared" si="17"/>
        <v>20.8265168</v>
      </c>
      <c r="AN46" s="7">
        <f t="shared" si="17"/>
        <v>20.814533599999997</v>
      </c>
      <c r="AO46" s="7">
        <f t="shared" si="17"/>
        <v>20.8225224</v>
      </c>
      <c r="AP46" s="7">
        <f t="shared" si="17"/>
        <v>20.801551800000002</v>
      </c>
      <c r="AQ46" s="7">
        <f t="shared" si="17"/>
        <v>20.798556</v>
      </c>
      <c r="AR46" s="7">
        <f t="shared" si="17"/>
        <v>20.7656022</v>
      </c>
      <c r="AS46" s="7">
        <f t="shared" si="17"/>
        <v>20.773591</v>
      </c>
      <c r="AT46" s="7">
        <f t="shared" si="17"/>
        <v>20.7576134</v>
      </c>
      <c r="AU46" s="7">
        <f t="shared" si="17"/>
        <v>20.7576134</v>
      </c>
      <c r="AV46" s="7">
        <f t="shared" si="17"/>
        <v>20.7705952</v>
      </c>
      <c r="AW46" s="7">
        <f t="shared" si="17"/>
        <v>20.7576134</v>
      </c>
      <c r="AX46" s="7">
        <f t="shared" si="17"/>
        <v>20.7056862</v>
      </c>
      <c r="AY46" s="7">
        <f t="shared" si="17"/>
        <v>20.7666008</v>
      </c>
      <c r="AZ46" s="7">
        <f t="shared" si="17"/>
        <v>20.7666008</v>
      </c>
      <c r="BA46" s="7">
        <f t="shared" si="17"/>
        <v>20.7875714</v>
      </c>
      <c r="BB46" s="7">
        <f t="shared" si="17"/>
        <v>20.741635799999997</v>
      </c>
      <c r="BC46" s="7">
        <f t="shared" si="17"/>
        <v>20.738639999999997</v>
      </c>
      <c r="BD46" s="7">
        <f t="shared" si="17"/>
        <v>20.7626064</v>
      </c>
      <c r="BE46" s="7">
        <f t="shared" si="17"/>
        <v>20.771593799999998</v>
      </c>
    </row>
    <row r="47" spans="1:57" ht="9.75">
      <c r="A47" s="5">
        <v>11</v>
      </c>
      <c r="B47" s="115" t="s">
        <v>56</v>
      </c>
      <c r="C47" s="87">
        <f t="shared" si="4"/>
        <v>20.78332353333333</v>
      </c>
      <c r="D47" s="88">
        <f t="shared" si="5"/>
        <v>0.032041749898302156</v>
      </c>
      <c r="E47" s="89">
        <f t="shared" si="6"/>
        <v>20.726804199999997</v>
      </c>
      <c r="F47" s="90">
        <f t="shared" si="7"/>
        <v>20.8435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20.939</v>
      </c>
      <c r="N47" s="95">
        <v>20.976</v>
      </c>
      <c r="O47" s="95">
        <v>21</v>
      </c>
      <c r="P47" s="95">
        <v>20.988</v>
      </c>
      <c r="Q47" s="95">
        <v>20.988</v>
      </c>
      <c r="R47" s="95">
        <v>20.963</v>
      </c>
      <c r="S47" s="95">
        <v>20.951</v>
      </c>
      <c r="T47" s="95">
        <v>20.927</v>
      </c>
      <c r="U47" s="95">
        <v>20.935</v>
      </c>
      <c r="V47" s="95">
        <v>20.932</v>
      </c>
      <c r="W47" s="95">
        <v>20.932</v>
      </c>
      <c r="X47" s="95">
        <v>20.907</v>
      </c>
      <c r="Y47" s="95">
        <v>20.919</v>
      </c>
      <c r="Z47" s="95">
        <v>20.883</v>
      </c>
      <c r="AA47" s="95">
        <v>20.965</v>
      </c>
      <c r="AB47" s="95">
        <v>20.952</v>
      </c>
      <c r="AC47" s="95">
        <v>20.94</v>
      </c>
      <c r="AD47" s="95">
        <v>20.903</v>
      </c>
      <c r="AE47" s="95">
        <v>20.9</v>
      </c>
      <c r="AF47" s="95">
        <v>20.9</v>
      </c>
      <c r="AG47" s="96">
        <v>20.933</v>
      </c>
      <c r="AH47" s="5">
        <v>0.9974</v>
      </c>
      <c r="AI47" s="5">
        <v>-0.1019</v>
      </c>
      <c r="AK47" s="7">
        <f aca="true" t="shared" si="18" ref="AK47:BE47">$AH$47*M47+$AI$47</f>
        <v>20.782658599999998</v>
      </c>
      <c r="AL47" s="7">
        <f t="shared" si="18"/>
        <v>20.8195624</v>
      </c>
      <c r="AM47" s="7">
        <f t="shared" si="18"/>
        <v>20.8435</v>
      </c>
      <c r="AN47" s="7">
        <f t="shared" si="18"/>
        <v>20.831531199999997</v>
      </c>
      <c r="AO47" s="7">
        <f t="shared" si="18"/>
        <v>20.831531199999997</v>
      </c>
      <c r="AP47" s="7">
        <f t="shared" si="18"/>
        <v>20.806596199999998</v>
      </c>
      <c r="AQ47" s="7">
        <f t="shared" si="18"/>
        <v>20.7946274</v>
      </c>
      <c r="AR47" s="7">
        <f t="shared" si="18"/>
        <v>20.7706898</v>
      </c>
      <c r="AS47" s="7">
        <f t="shared" si="18"/>
        <v>20.778668999999997</v>
      </c>
      <c r="AT47" s="7">
        <f t="shared" si="18"/>
        <v>20.775676799999996</v>
      </c>
      <c r="AU47" s="7">
        <f t="shared" si="18"/>
        <v>20.775676799999996</v>
      </c>
      <c r="AV47" s="7">
        <f t="shared" si="18"/>
        <v>20.7507418</v>
      </c>
      <c r="AW47" s="7">
        <f t="shared" si="18"/>
        <v>20.7627106</v>
      </c>
      <c r="AX47" s="7">
        <f t="shared" si="18"/>
        <v>20.726804199999997</v>
      </c>
      <c r="AY47" s="7">
        <f t="shared" si="18"/>
        <v>20.808591</v>
      </c>
      <c r="AZ47" s="7">
        <f t="shared" si="18"/>
        <v>20.7956248</v>
      </c>
      <c r="BA47" s="7">
        <f t="shared" si="18"/>
        <v>20.783656</v>
      </c>
      <c r="BB47" s="7">
        <f t="shared" si="18"/>
        <v>20.746752199999996</v>
      </c>
      <c r="BC47" s="7">
        <f t="shared" si="18"/>
        <v>20.743759999999998</v>
      </c>
      <c r="BD47" s="7">
        <f t="shared" si="18"/>
        <v>20.743759999999998</v>
      </c>
      <c r="BE47" s="7">
        <f t="shared" si="18"/>
        <v>20.7766742</v>
      </c>
    </row>
    <row r="48" spans="1:57" ht="9.75">
      <c r="A48" s="5">
        <v>12</v>
      </c>
      <c r="B48" s="115" t="s">
        <v>57</v>
      </c>
      <c r="C48" s="87">
        <f t="shared" si="4"/>
        <v>20.78236117619048</v>
      </c>
      <c r="D48" s="88">
        <f t="shared" si="5"/>
        <v>0.03590134451958494</v>
      </c>
      <c r="E48" s="89">
        <f t="shared" si="6"/>
        <v>20.726479100000002</v>
      </c>
      <c r="F48" s="90">
        <f t="shared" si="7"/>
        <v>20.843631200000004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20.988</v>
      </c>
      <c r="N48" s="95">
        <v>21.024</v>
      </c>
      <c r="O48" s="95">
        <v>21.012</v>
      </c>
      <c r="P48" s="95">
        <v>21.012</v>
      </c>
      <c r="Q48" s="95">
        <v>21.012</v>
      </c>
      <c r="R48" s="95">
        <v>21.012</v>
      </c>
      <c r="S48" s="95">
        <v>20.988</v>
      </c>
      <c r="T48" s="95">
        <v>20.963</v>
      </c>
      <c r="U48" s="95">
        <v>20.935</v>
      </c>
      <c r="V48" s="95">
        <v>20.956</v>
      </c>
      <c r="W48" s="95">
        <v>20.956</v>
      </c>
      <c r="X48" s="95">
        <v>20.932</v>
      </c>
      <c r="Y48" s="95">
        <v>20.944</v>
      </c>
      <c r="Z48" s="95">
        <v>20.907</v>
      </c>
      <c r="AA48" s="95">
        <v>20.94</v>
      </c>
      <c r="AB48" s="95">
        <v>20.965</v>
      </c>
      <c r="AC48" s="95">
        <v>20.952</v>
      </c>
      <c r="AD48" s="95">
        <v>20.952</v>
      </c>
      <c r="AE48" s="95">
        <v>20.924</v>
      </c>
      <c r="AF48" s="95">
        <v>20.912</v>
      </c>
      <c r="AG48" s="96">
        <v>20.933</v>
      </c>
      <c r="AH48" s="5">
        <v>1.0013</v>
      </c>
      <c r="AI48" s="5">
        <v>-0.2077</v>
      </c>
      <c r="AK48" s="7">
        <f aca="true" t="shared" si="19" ref="AK48:BE48">$AH$48*M48+$AI$48</f>
        <v>20.807584400000003</v>
      </c>
      <c r="AL48" s="7">
        <f t="shared" si="19"/>
        <v>20.843631200000004</v>
      </c>
      <c r="AM48" s="7">
        <f t="shared" si="19"/>
        <v>20.831615600000003</v>
      </c>
      <c r="AN48" s="7">
        <f t="shared" si="19"/>
        <v>20.831615600000003</v>
      </c>
      <c r="AO48" s="7">
        <f t="shared" si="19"/>
        <v>20.831615600000003</v>
      </c>
      <c r="AP48" s="7">
        <f t="shared" si="19"/>
        <v>20.831615600000003</v>
      </c>
      <c r="AQ48" s="7">
        <f t="shared" si="19"/>
        <v>20.807584400000003</v>
      </c>
      <c r="AR48" s="7">
        <f t="shared" si="19"/>
        <v>20.782551900000005</v>
      </c>
      <c r="AS48" s="7">
        <f t="shared" si="19"/>
        <v>20.7545155</v>
      </c>
      <c r="AT48" s="7">
        <f t="shared" si="19"/>
        <v>20.775542800000004</v>
      </c>
      <c r="AU48" s="7">
        <f t="shared" si="19"/>
        <v>20.775542800000004</v>
      </c>
      <c r="AV48" s="7">
        <f t="shared" si="19"/>
        <v>20.7515116</v>
      </c>
      <c r="AW48" s="7">
        <f t="shared" si="19"/>
        <v>20.763527200000002</v>
      </c>
      <c r="AX48" s="7">
        <f t="shared" si="19"/>
        <v>20.726479100000002</v>
      </c>
      <c r="AY48" s="7">
        <f t="shared" si="19"/>
        <v>20.759522000000004</v>
      </c>
      <c r="AZ48" s="7">
        <f t="shared" si="19"/>
        <v>20.784554500000002</v>
      </c>
      <c r="BA48" s="7">
        <f t="shared" si="19"/>
        <v>20.771537600000006</v>
      </c>
      <c r="BB48" s="7">
        <f t="shared" si="19"/>
        <v>20.771537600000006</v>
      </c>
      <c r="BC48" s="7">
        <f t="shared" si="19"/>
        <v>20.7435012</v>
      </c>
      <c r="BD48" s="7">
        <f t="shared" si="19"/>
        <v>20.731485600000003</v>
      </c>
      <c r="BE48" s="7">
        <f t="shared" si="19"/>
        <v>20.752512900000003</v>
      </c>
    </row>
    <row r="49" spans="1:57" ht="9.75">
      <c r="A49" s="5">
        <v>13</v>
      </c>
      <c r="B49" s="115" t="s">
        <v>58</v>
      </c>
      <c r="C49" s="87">
        <f t="shared" si="4"/>
        <v>19.24648413333333</v>
      </c>
      <c r="D49" s="88">
        <f t="shared" si="5"/>
        <v>0.08609923188111089</v>
      </c>
      <c r="E49" s="89">
        <f t="shared" si="6"/>
        <v>19.1028012</v>
      </c>
      <c r="F49" s="90">
        <f t="shared" si="7"/>
        <v>19.3769244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19.369</v>
      </c>
      <c r="N49" s="95">
        <v>19.381</v>
      </c>
      <c r="O49" s="95">
        <v>19.406</v>
      </c>
      <c r="P49" s="95">
        <v>19.394</v>
      </c>
      <c r="Q49" s="95">
        <v>19.455</v>
      </c>
      <c r="R49" s="95">
        <v>19.455</v>
      </c>
      <c r="S49" s="95">
        <v>19.467</v>
      </c>
      <c r="T49" s="95">
        <v>19.43</v>
      </c>
      <c r="U49" s="95">
        <v>19.329</v>
      </c>
      <c r="V49" s="95">
        <v>19.325</v>
      </c>
      <c r="W49" s="95">
        <v>19.191</v>
      </c>
      <c r="X49" s="95">
        <v>19.191</v>
      </c>
      <c r="Y49" s="95">
        <v>19.252</v>
      </c>
      <c r="Z49" s="95">
        <v>19.203</v>
      </c>
      <c r="AA49" s="95">
        <v>19.322</v>
      </c>
      <c r="AB49" s="95">
        <v>19.334</v>
      </c>
      <c r="AC49" s="95">
        <v>19.285</v>
      </c>
      <c r="AD49" s="95">
        <v>19.322</v>
      </c>
      <c r="AE49" s="95">
        <v>19.367</v>
      </c>
      <c r="AF49" s="95">
        <v>19.22</v>
      </c>
      <c r="AG49" s="96">
        <v>19.351</v>
      </c>
      <c r="AH49" s="5">
        <v>0.9932</v>
      </c>
      <c r="AI49" s="5">
        <v>0.0423</v>
      </c>
      <c r="AK49" s="7">
        <f aca="true" t="shared" si="20" ref="AK49:BE49">$AH$49*M49+$AI$49</f>
        <v>19.2795908</v>
      </c>
      <c r="AL49" s="7">
        <f t="shared" si="20"/>
        <v>19.2915092</v>
      </c>
      <c r="AM49" s="7">
        <f t="shared" si="20"/>
        <v>19.316339199999998</v>
      </c>
      <c r="AN49" s="7">
        <f t="shared" si="20"/>
        <v>19.3044208</v>
      </c>
      <c r="AO49" s="7">
        <f t="shared" si="20"/>
        <v>19.365005999999997</v>
      </c>
      <c r="AP49" s="7">
        <f t="shared" si="20"/>
        <v>19.365005999999997</v>
      </c>
      <c r="AQ49" s="7">
        <f t="shared" si="20"/>
        <v>19.3769244</v>
      </c>
      <c r="AR49" s="7">
        <f t="shared" si="20"/>
        <v>19.340176</v>
      </c>
      <c r="AS49" s="7">
        <f t="shared" si="20"/>
        <v>19.2398628</v>
      </c>
      <c r="AT49" s="7">
        <f t="shared" si="20"/>
        <v>19.23589</v>
      </c>
      <c r="AU49" s="7">
        <f t="shared" si="20"/>
        <v>19.1028012</v>
      </c>
      <c r="AV49" s="7">
        <f t="shared" si="20"/>
        <v>19.1028012</v>
      </c>
      <c r="AW49" s="7">
        <f t="shared" si="20"/>
        <v>19.1633864</v>
      </c>
      <c r="AX49" s="7">
        <f t="shared" si="20"/>
        <v>19.1147196</v>
      </c>
      <c r="AY49" s="7">
        <f t="shared" si="20"/>
        <v>19.232910399999998</v>
      </c>
      <c r="AZ49" s="7">
        <f t="shared" si="20"/>
        <v>19.2448288</v>
      </c>
      <c r="BA49" s="7">
        <f t="shared" si="20"/>
        <v>19.196162</v>
      </c>
      <c r="BB49" s="7">
        <f t="shared" si="20"/>
        <v>19.232910399999998</v>
      </c>
      <c r="BC49" s="7">
        <f t="shared" si="20"/>
        <v>19.2776044</v>
      </c>
      <c r="BD49" s="7">
        <f t="shared" si="20"/>
        <v>19.131604</v>
      </c>
      <c r="BE49" s="7">
        <f t="shared" si="20"/>
        <v>19.2617132</v>
      </c>
    </row>
    <row r="50" spans="1:57" ht="9.75">
      <c r="A50" s="5">
        <v>14</v>
      </c>
      <c r="B50" s="115" t="s">
        <v>59</v>
      </c>
      <c r="C50" s="87">
        <f t="shared" si="4"/>
        <v>20.123153390476187</v>
      </c>
      <c r="D50" s="88">
        <f t="shared" si="5"/>
        <v>0.03582154774095982</v>
      </c>
      <c r="E50" s="89">
        <f t="shared" si="6"/>
        <v>20.0398024</v>
      </c>
      <c r="F50" s="90">
        <f t="shared" si="7"/>
        <v>20.171924599999997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20.269</v>
      </c>
      <c r="N50" s="95">
        <v>20.256</v>
      </c>
      <c r="O50" s="95">
        <v>20.22</v>
      </c>
      <c r="P50" s="95">
        <v>20.195</v>
      </c>
      <c r="Q50" s="95">
        <v>20.269</v>
      </c>
      <c r="R50" s="95">
        <v>20.269</v>
      </c>
      <c r="S50" s="95">
        <v>20.256</v>
      </c>
      <c r="T50" s="95">
        <v>20.256</v>
      </c>
      <c r="U50" s="95">
        <v>20.192</v>
      </c>
      <c r="V50" s="95">
        <v>20.237</v>
      </c>
      <c r="W50" s="95">
        <v>20.212</v>
      </c>
      <c r="X50" s="95">
        <v>20.188</v>
      </c>
      <c r="Y50" s="95">
        <v>20.2</v>
      </c>
      <c r="Z50" s="95">
        <v>20.237</v>
      </c>
      <c r="AA50" s="95">
        <v>20.209</v>
      </c>
      <c r="AB50" s="95">
        <v>20.136</v>
      </c>
      <c r="AC50" s="95">
        <v>20.184</v>
      </c>
      <c r="AD50" s="95">
        <v>20.221</v>
      </c>
      <c r="AE50" s="95">
        <v>20.242</v>
      </c>
      <c r="AF50" s="95">
        <v>20.181</v>
      </c>
      <c r="AG50" s="96">
        <v>20.189</v>
      </c>
      <c r="AH50" s="5">
        <v>0.9934</v>
      </c>
      <c r="AI50" s="5">
        <v>0.0367</v>
      </c>
      <c r="AK50" s="7">
        <f aca="true" t="shared" si="21" ref="AK50:BE50">$AH$50*M50+$AI$50</f>
        <v>20.171924599999997</v>
      </c>
      <c r="AL50" s="7">
        <f t="shared" si="21"/>
        <v>20.1590104</v>
      </c>
      <c r="AM50" s="7">
        <f t="shared" si="21"/>
        <v>20.123247999999997</v>
      </c>
      <c r="AN50" s="7">
        <f t="shared" si="21"/>
        <v>20.098413</v>
      </c>
      <c r="AO50" s="7">
        <f t="shared" si="21"/>
        <v>20.171924599999997</v>
      </c>
      <c r="AP50" s="7">
        <f t="shared" si="21"/>
        <v>20.171924599999997</v>
      </c>
      <c r="AQ50" s="7">
        <f t="shared" si="21"/>
        <v>20.1590104</v>
      </c>
      <c r="AR50" s="7">
        <f t="shared" si="21"/>
        <v>20.1590104</v>
      </c>
      <c r="AS50" s="7">
        <f t="shared" si="21"/>
        <v>20.095432799999998</v>
      </c>
      <c r="AT50" s="7">
        <f t="shared" si="21"/>
        <v>20.140135799999996</v>
      </c>
      <c r="AU50" s="7">
        <f t="shared" si="21"/>
        <v>20.1153008</v>
      </c>
      <c r="AV50" s="7">
        <f t="shared" si="21"/>
        <v>20.0914592</v>
      </c>
      <c r="AW50" s="7">
        <f t="shared" si="21"/>
        <v>20.103379999999998</v>
      </c>
      <c r="AX50" s="7">
        <f t="shared" si="21"/>
        <v>20.140135799999996</v>
      </c>
      <c r="AY50" s="7">
        <f t="shared" si="21"/>
        <v>20.112320599999997</v>
      </c>
      <c r="AZ50" s="7">
        <f t="shared" si="21"/>
        <v>20.0398024</v>
      </c>
      <c r="BA50" s="7">
        <f t="shared" si="21"/>
        <v>20.0874856</v>
      </c>
      <c r="BB50" s="7">
        <f t="shared" si="21"/>
        <v>20.1242414</v>
      </c>
      <c r="BC50" s="7">
        <f t="shared" si="21"/>
        <v>20.1451028</v>
      </c>
      <c r="BD50" s="7">
        <f t="shared" si="21"/>
        <v>20.0845054</v>
      </c>
      <c r="BE50" s="7">
        <f t="shared" si="21"/>
        <v>20.092452599999998</v>
      </c>
    </row>
    <row r="51" spans="1:57" ht="9.75">
      <c r="A51" s="5">
        <v>15</v>
      </c>
      <c r="B51" s="115" t="s">
        <v>60</v>
      </c>
      <c r="C51" s="87">
        <f t="shared" si="4"/>
        <v>20.55482037142857</v>
      </c>
      <c r="D51" s="88">
        <f t="shared" si="5"/>
        <v>0.03911286823050824</v>
      </c>
      <c r="E51" s="89">
        <f t="shared" si="6"/>
        <v>20.495975</v>
      </c>
      <c r="F51" s="90">
        <f t="shared" si="7"/>
        <v>20.625949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20.743</v>
      </c>
      <c r="N51" s="95">
        <v>20.755</v>
      </c>
      <c r="O51" s="95">
        <v>20.731</v>
      </c>
      <c r="P51" s="95">
        <v>20.718</v>
      </c>
      <c r="Q51" s="95">
        <v>20.743</v>
      </c>
      <c r="R51" s="95">
        <v>20.706</v>
      </c>
      <c r="S51" s="95">
        <v>20.706</v>
      </c>
      <c r="T51" s="95">
        <v>20.706</v>
      </c>
      <c r="U51" s="95">
        <v>20.678</v>
      </c>
      <c r="V51" s="95">
        <v>20.687</v>
      </c>
      <c r="W51" s="95">
        <v>20.674</v>
      </c>
      <c r="X51" s="95">
        <v>20.674</v>
      </c>
      <c r="Y51" s="95">
        <v>20.662</v>
      </c>
      <c r="Z51" s="95">
        <v>20.674</v>
      </c>
      <c r="AA51" s="95">
        <v>20.649</v>
      </c>
      <c r="AB51" s="95">
        <v>20.625</v>
      </c>
      <c r="AC51" s="95">
        <v>20.649</v>
      </c>
      <c r="AD51" s="95">
        <v>20.671</v>
      </c>
      <c r="AE51" s="95">
        <v>20.646</v>
      </c>
      <c r="AF51" s="95">
        <v>20.634</v>
      </c>
      <c r="AG51" s="96">
        <v>20.63</v>
      </c>
      <c r="AH51" s="5">
        <v>0.9998</v>
      </c>
      <c r="AI51" s="5">
        <v>-0.1249</v>
      </c>
      <c r="AK51" s="7">
        <f aca="true" t="shared" si="22" ref="AK51:BE51">$AH$51*M51+$AI$51</f>
        <v>20.613951399999998</v>
      </c>
      <c r="AL51" s="7">
        <f t="shared" si="22"/>
        <v>20.625949</v>
      </c>
      <c r="AM51" s="7">
        <f t="shared" si="22"/>
        <v>20.6019538</v>
      </c>
      <c r="AN51" s="7">
        <f t="shared" si="22"/>
        <v>20.5889564</v>
      </c>
      <c r="AO51" s="7">
        <f t="shared" si="22"/>
        <v>20.613951399999998</v>
      </c>
      <c r="AP51" s="7">
        <f t="shared" si="22"/>
        <v>20.5769588</v>
      </c>
      <c r="AQ51" s="7">
        <f t="shared" si="22"/>
        <v>20.5769588</v>
      </c>
      <c r="AR51" s="7">
        <f t="shared" si="22"/>
        <v>20.5769588</v>
      </c>
      <c r="AS51" s="7">
        <f t="shared" si="22"/>
        <v>20.548964400000003</v>
      </c>
      <c r="AT51" s="7">
        <f t="shared" si="22"/>
        <v>20.5579626</v>
      </c>
      <c r="AU51" s="7">
        <f t="shared" si="22"/>
        <v>20.5449652</v>
      </c>
      <c r="AV51" s="7">
        <f t="shared" si="22"/>
        <v>20.5449652</v>
      </c>
      <c r="AW51" s="7">
        <f t="shared" si="22"/>
        <v>20.5329676</v>
      </c>
      <c r="AX51" s="7">
        <f t="shared" si="22"/>
        <v>20.5449652</v>
      </c>
      <c r="AY51" s="7">
        <f t="shared" si="22"/>
        <v>20.5199702</v>
      </c>
      <c r="AZ51" s="7">
        <f t="shared" si="22"/>
        <v>20.495975</v>
      </c>
      <c r="BA51" s="7">
        <f t="shared" si="22"/>
        <v>20.5199702</v>
      </c>
      <c r="BB51" s="7">
        <f t="shared" si="22"/>
        <v>20.5419658</v>
      </c>
      <c r="BC51" s="7">
        <f t="shared" si="22"/>
        <v>20.5169708</v>
      </c>
      <c r="BD51" s="7">
        <f t="shared" si="22"/>
        <v>20.504973200000002</v>
      </c>
      <c r="BE51" s="7">
        <f t="shared" si="22"/>
        <v>20.500974</v>
      </c>
    </row>
    <row r="52" spans="1:57" ht="9.75">
      <c r="A52" s="5">
        <v>16</v>
      </c>
      <c r="B52" s="115" t="s">
        <v>61</v>
      </c>
      <c r="C52" s="87">
        <f t="shared" si="4"/>
        <v>20.5948688</v>
      </c>
      <c r="D52" s="88">
        <f t="shared" si="5"/>
        <v>0.057004690823404654</v>
      </c>
      <c r="E52" s="89">
        <f t="shared" si="6"/>
        <v>20.509531199999998</v>
      </c>
      <c r="F52" s="90">
        <f t="shared" si="7"/>
        <v>20.698850399999998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20.743</v>
      </c>
      <c r="N52" s="95">
        <v>20.767</v>
      </c>
      <c r="O52" s="95">
        <v>20.706</v>
      </c>
      <c r="P52" s="95">
        <v>20.669</v>
      </c>
      <c r="Q52" s="95">
        <v>20.767</v>
      </c>
      <c r="R52" s="95">
        <v>20.682</v>
      </c>
      <c r="S52" s="95">
        <v>20.718</v>
      </c>
      <c r="T52" s="95">
        <v>20.731</v>
      </c>
      <c r="U52" s="95">
        <v>20.657</v>
      </c>
      <c r="V52" s="95">
        <v>20.629</v>
      </c>
      <c r="W52" s="95">
        <v>20.641</v>
      </c>
      <c r="X52" s="95">
        <v>20.653</v>
      </c>
      <c r="Y52" s="95">
        <v>20.629</v>
      </c>
      <c r="Z52" s="95">
        <v>20.662</v>
      </c>
      <c r="AA52" s="95">
        <v>20.637</v>
      </c>
      <c r="AB52" s="95">
        <v>20.576</v>
      </c>
      <c r="AC52" s="95">
        <v>20.588</v>
      </c>
      <c r="AD52" s="95">
        <v>20.613</v>
      </c>
      <c r="AE52" s="95">
        <v>20.585</v>
      </c>
      <c r="AF52" s="95">
        <v>20.621</v>
      </c>
      <c r="AG52" s="96">
        <v>20.63</v>
      </c>
      <c r="AH52" s="5">
        <v>0.9912</v>
      </c>
      <c r="AI52" s="5">
        <v>0.1146</v>
      </c>
      <c r="AK52" s="7">
        <f aca="true" t="shared" si="23" ref="AK52:BE52">$AH$52*M52+$AI$52</f>
        <v>20.675061599999996</v>
      </c>
      <c r="AL52" s="7">
        <f t="shared" si="23"/>
        <v>20.698850399999998</v>
      </c>
      <c r="AM52" s="7">
        <f t="shared" si="23"/>
        <v>20.638387199999997</v>
      </c>
      <c r="AN52" s="7">
        <f t="shared" si="23"/>
        <v>20.601712799999998</v>
      </c>
      <c r="AO52" s="7">
        <f t="shared" si="23"/>
        <v>20.698850399999998</v>
      </c>
      <c r="AP52" s="7">
        <f t="shared" si="23"/>
        <v>20.6145984</v>
      </c>
      <c r="AQ52" s="7">
        <f t="shared" si="23"/>
        <v>20.6502816</v>
      </c>
      <c r="AR52" s="7">
        <f t="shared" si="23"/>
        <v>20.6631672</v>
      </c>
      <c r="AS52" s="7">
        <f t="shared" si="23"/>
        <v>20.5898184</v>
      </c>
      <c r="AT52" s="7">
        <f t="shared" si="23"/>
        <v>20.5620648</v>
      </c>
      <c r="AU52" s="7">
        <f t="shared" si="23"/>
        <v>20.573959199999997</v>
      </c>
      <c r="AV52" s="7">
        <f t="shared" si="23"/>
        <v>20.585853599999997</v>
      </c>
      <c r="AW52" s="7">
        <f t="shared" si="23"/>
        <v>20.5620648</v>
      </c>
      <c r="AX52" s="7">
        <f t="shared" si="23"/>
        <v>20.5947744</v>
      </c>
      <c r="AY52" s="7">
        <f t="shared" si="23"/>
        <v>20.5699944</v>
      </c>
      <c r="AZ52" s="7">
        <f t="shared" si="23"/>
        <v>20.509531199999998</v>
      </c>
      <c r="BA52" s="7">
        <f t="shared" si="23"/>
        <v>20.5214256</v>
      </c>
      <c r="BB52" s="7">
        <f t="shared" si="23"/>
        <v>20.546205599999997</v>
      </c>
      <c r="BC52" s="7">
        <f t="shared" si="23"/>
        <v>20.518452</v>
      </c>
      <c r="BD52" s="7">
        <f t="shared" si="23"/>
        <v>20.554135199999997</v>
      </c>
      <c r="BE52" s="7">
        <f t="shared" si="23"/>
        <v>20.563055999999996</v>
      </c>
    </row>
    <row r="53" spans="1:57" ht="9.75">
      <c r="A53" s="5">
        <v>17</v>
      </c>
      <c r="B53" s="115" t="s">
        <v>62</v>
      </c>
      <c r="C53" s="87">
        <f t="shared" si="4"/>
        <v>20.72674019047619</v>
      </c>
      <c r="D53" s="88">
        <f t="shared" si="5"/>
        <v>0.04572108220584811</v>
      </c>
      <c r="E53" s="89">
        <f t="shared" si="6"/>
        <v>20.6526584</v>
      </c>
      <c r="F53" s="90">
        <f t="shared" si="7"/>
        <v>20.8254056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20.865</v>
      </c>
      <c r="N53" s="95">
        <v>20.902</v>
      </c>
      <c r="O53" s="95">
        <v>20.841</v>
      </c>
      <c r="P53" s="95">
        <v>20.829</v>
      </c>
      <c r="Q53" s="95">
        <v>20.878</v>
      </c>
      <c r="R53" s="95">
        <v>20.804</v>
      </c>
      <c r="S53" s="95">
        <v>20.841</v>
      </c>
      <c r="T53" s="95">
        <v>20.841</v>
      </c>
      <c r="U53" s="95">
        <v>20.813</v>
      </c>
      <c r="V53" s="95">
        <v>20.772</v>
      </c>
      <c r="W53" s="95">
        <v>20.772</v>
      </c>
      <c r="X53" s="95">
        <v>20.797</v>
      </c>
      <c r="Y53" s="95">
        <v>20.785</v>
      </c>
      <c r="Z53" s="95">
        <v>20.797</v>
      </c>
      <c r="AA53" s="95">
        <v>20.793</v>
      </c>
      <c r="AB53" s="95">
        <v>20.744</v>
      </c>
      <c r="AC53" s="95">
        <v>20.757</v>
      </c>
      <c r="AD53" s="95">
        <v>20.757</v>
      </c>
      <c r="AE53" s="95">
        <v>20.728</v>
      </c>
      <c r="AF53" s="95">
        <v>20.765</v>
      </c>
      <c r="AG53" s="96">
        <v>20.774</v>
      </c>
      <c r="AH53" s="5">
        <v>0.9928</v>
      </c>
      <c r="AI53" s="5">
        <v>0.0739</v>
      </c>
      <c r="AK53" s="7">
        <f aca="true" t="shared" si="24" ref="AK53:BE53">$AH$53*M53+$AI$53</f>
        <v>20.788672</v>
      </c>
      <c r="AL53" s="7">
        <f t="shared" si="24"/>
        <v>20.8254056</v>
      </c>
      <c r="AM53" s="7">
        <f t="shared" si="24"/>
        <v>20.7648448</v>
      </c>
      <c r="AN53" s="7">
        <f t="shared" si="24"/>
        <v>20.7529312</v>
      </c>
      <c r="AO53" s="7">
        <f t="shared" si="24"/>
        <v>20.8015784</v>
      </c>
      <c r="AP53" s="7">
        <f t="shared" si="24"/>
        <v>20.728111199999997</v>
      </c>
      <c r="AQ53" s="7">
        <f t="shared" si="24"/>
        <v>20.7648448</v>
      </c>
      <c r="AR53" s="7">
        <f t="shared" si="24"/>
        <v>20.7648448</v>
      </c>
      <c r="AS53" s="7">
        <f t="shared" si="24"/>
        <v>20.737046399999997</v>
      </c>
      <c r="AT53" s="7">
        <f t="shared" si="24"/>
        <v>20.696341599999997</v>
      </c>
      <c r="AU53" s="7">
        <f t="shared" si="24"/>
        <v>20.696341599999997</v>
      </c>
      <c r="AV53" s="7">
        <f t="shared" si="24"/>
        <v>20.7211616</v>
      </c>
      <c r="AW53" s="7">
        <f t="shared" si="24"/>
        <v>20.709248</v>
      </c>
      <c r="AX53" s="7">
        <f t="shared" si="24"/>
        <v>20.7211616</v>
      </c>
      <c r="AY53" s="7">
        <f t="shared" si="24"/>
        <v>20.717190399999996</v>
      </c>
      <c r="AZ53" s="7">
        <f t="shared" si="24"/>
        <v>20.6685432</v>
      </c>
      <c r="BA53" s="7">
        <f t="shared" si="24"/>
        <v>20.6814496</v>
      </c>
      <c r="BB53" s="7">
        <f t="shared" si="24"/>
        <v>20.6814496</v>
      </c>
      <c r="BC53" s="7">
        <f t="shared" si="24"/>
        <v>20.6526584</v>
      </c>
      <c r="BD53" s="7">
        <f t="shared" si="24"/>
        <v>20.689391999999998</v>
      </c>
      <c r="BE53" s="7">
        <f t="shared" si="24"/>
        <v>20.698327199999998</v>
      </c>
    </row>
    <row r="54" spans="1:57" ht="9.75">
      <c r="A54" s="5">
        <v>18</v>
      </c>
      <c r="B54" s="115" t="s">
        <v>63</v>
      </c>
      <c r="C54" s="87">
        <f t="shared" si="4"/>
        <v>20.818005714285718</v>
      </c>
      <c r="D54" s="88">
        <f t="shared" si="5"/>
        <v>0.03828747035930025</v>
      </c>
      <c r="E54" s="89">
        <f t="shared" si="6"/>
        <v>20.744444</v>
      </c>
      <c r="F54" s="90">
        <f t="shared" si="7"/>
        <v>20.892848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20.963</v>
      </c>
      <c r="N54" s="95">
        <v>20.988</v>
      </c>
      <c r="O54" s="95">
        <v>20.963</v>
      </c>
      <c r="P54" s="95">
        <v>20.951</v>
      </c>
      <c r="Q54" s="95">
        <v>20.976</v>
      </c>
      <c r="R54" s="95">
        <v>20.927</v>
      </c>
      <c r="S54" s="95">
        <v>20.939</v>
      </c>
      <c r="T54" s="95">
        <v>20.927</v>
      </c>
      <c r="U54" s="95">
        <v>20.911</v>
      </c>
      <c r="V54" s="95">
        <v>20.883</v>
      </c>
      <c r="W54" s="95">
        <v>20.895</v>
      </c>
      <c r="X54" s="95">
        <v>20.907</v>
      </c>
      <c r="Y54" s="95">
        <v>20.895</v>
      </c>
      <c r="Z54" s="95">
        <v>20.895</v>
      </c>
      <c r="AA54" s="95">
        <v>20.891</v>
      </c>
      <c r="AB54" s="95">
        <v>20.891</v>
      </c>
      <c r="AC54" s="95">
        <v>20.891</v>
      </c>
      <c r="AD54" s="95">
        <v>20.891</v>
      </c>
      <c r="AE54" s="95">
        <v>20.839</v>
      </c>
      <c r="AF54" s="95">
        <v>20.875</v>
      </c>
      <c r="AG54" s="96">
        <v>20.872</v>
      </c>
      <c r="AH54" s="5">
        <v>0.996</v>
      </c>
      <c r="AI54" s="5">
        <v>-0.0112</v>
      </c>
      <c r="AK54" s="7">
        <f aca="true" t="shared" si="25" ref="AK54:BE54">$AH$54*M54+$AI$54</f>
        <v>20.867948000000002</v>
      </c>
      <c r="AL54" s="7">
        <f t="shared" si="25"/>
        <v>20.892848</v>
      </c>
      <c r="AM54" s="7">
        <f t="shared" si="25"/>
        <v>20.867948000000002</v>
      </c>
      <c r="AN54" s="7">
        <f t="shared" si="25"/>
        <v>20.855996</v>
      </c>
      <c r="AO54" s="7">
        <f t="shared" si="25"/>
        <v>20.880896</v>
      </c>
      <c r="AP54" s="7">
        <f t="shared" si="25"/>
        <v>20.832092</v>
      </c>
      <c r="AQ54" s="7">
        <f t="shared" si="25"/>
        <v>20.844044</v>
      </c>
      <c r="AR54" s="7">
        <f t="shared" si="25"/>
        <v>20.832092</v>
      </c>
      <c r="AS54" s="7">
        <f t="shared" si="25"/>
        <v>20.816156000000003</v>
      </c>
      <c r="AT54" s="7">
        <f t="shared" si="25"/>
        <v>20.788268</v>
      </c>
      <c r="AU54" s="7">
        <f t="shared" si="25"/>
        <v>20.80022</v>
      </c>
      <c r="AV54" s="7">
        <f t="shared" si="25"/>
        <v>20.812172</v>
      </c>
      <c r="AW54" s="7">
        <f t="shared" si="25"/>
        <v>20.80022</v>
      </c>
      <c r="AX54" s="7">
        <f t="shared" si="25"/>
        <v>20.80022</v>
      </c>
      <c r="AY54" s="7">
        <f t="shared" si="25"/>
        <v>20.796236</v>
      </c>
      <c r="AZ54" s="7">
        <f t="shared" si="25"/>
        <v>20.796236</v>
      </c>
      <c r="BA54" s="7">
        <f t="shared" si="25"/>
        <v>20.796236</v>
      </c>
      <c r="BB54" s="7">
        <f t="shared" si="25"/>
        <v>20.796236</v>
      </c>
      <c r="BC54" s="7">
        <f t="shared" si="25"/>
        <v>20.744444</v>
      </c>
      <c r="BD54" s="7">
        <f t="shared" si="25"/>
        <v>20.7803</v>
      </c>
      <c r="BE54" s="7">
        <f t="shared" si="25"/>
        <v>20.777312000000002</v>
      </c>
    </row>
    <row r="55" spans="1:57" ht="9.75">
      <c r="A55" s="5">
        <v>19</v>
      </c>
      <c r="B55" s="115" t="s">
        <v>64</v>
      </c>
      <c r="C55" s="87">
        <f t="shared" si="4"/>
        <v>20.759581966666666</v>
      </c>
      <c r="D55" s="88">
        <f t="shared" si="5"/>
        <v>0.04453230708440043</v>
      </c>
      <c r="E55" s="89">
        <f t="shared" si="6"/>
        <v>20.6977063</v>
      </c>
      <c r="F55" s="90">
        <f t="shared" si="7"/>
        <v>20.858394099999998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20.89</v>
      </c>
      <c r="N55" s="95">
        <v>20.939</v>
      </c>
      <c r="O55" s="95">
        <v>20.878</v>
      </c>
      <c r="P55" s="95">
        <v>20.878</v>
      </c>
      <c r="Q55" s="95">
        <v>20.902</v>
      </c>
      <c r="R55" s="95">
        <v>20.878</v>
      </c>
      <c r="S55" s="95">
        <v>20.878</v>
      </c>
      <c r="T55" s="95">
        <v>20.878</v>
      </c>
      <c r="U55" s="95">
        <v>20.837</v>
      </c>
      <c r="V55" s="95">
        <v>20.785</v>
      </c>
      <c r="W55" s="95">
        <v>20.797</v>
      </c>
      <c r="X55" s="95">
        <v>20.834</v>
      </c>
      <c r="Y55" s="95">
        <v>20.809</v>
      </c>
      <c r="Z55" s="95">
        <v>20.821</v>
      </c>
      <c r="AA55" s="95">
        <v>20.818</v>
      </c>
      <c r="AB55" s="95">
        <v>20.793</v>
      </c>
      <c r="AC55" s="95">
        <v>20.805</v>
      </c>
      <c r="AD55" s="95">
        <v>20.818</v>
      </c>
      <c r="AE55" s="95">
        <v>20.777</v>
      </c>
      <c r="AF55" s="95">
        <v>20.802</v>
      </c>
      <c r="AG55" s="96">
        <v>20.81</v>
      </c>
      <c r="AH55" s="5">
        <v>0.9919</v>
      </c>
      <c r="AI55" s="5">
        <v>0.089</v>
      </c>
      <c r="AK55" s="7">
        <f aca="true" t="shared" si="26" ref="AK55:BE55">$AH$55*M55+$AI$55</f>
        <v>20.809791</v>
      </c>
      <c r="AL55" s="7">
        <f t="shared" si="26"/>
        <v>20.858394099999998</v>
      </c>
      <c r="AM55" s="7">
        <f t="shared" si="26"/>
        <v>20.7978882</v>
      </c>
      <c r="AN55" s="7">
        <f t="shared" si="26"/>
        <v>20.7978882</v>
      </c>
      <c r="AO55" s="7">
        <f t="shared" si="26"/>
        <v>20.8216938</v>
      </c>
      <c r="AP55" s="7">
        <f t="shared" si="26"/>
        <v>20.7978882</v>
      </c>
      <c r="AQ55" s="7">
        <f t="shared" si="26"/>
        <v>20.7978882</v>
      </c>
      <c r="AR55" s="7">
        <f t="shared" si="26"/>
        <v>20.7978882</v>
      </c>
      <c r="AS55" s="7">
        <f t="shared" si="26"/>
        <v>20.7572203</v>
      </c>
      <c r="AT55" s="7">
        <f t="shared" si="26"/>
        <v>20.7056415</v>
      </c>
      <c r="AU55" s="7">
        <f t="shared" si="26"/>
        <v>20.7175443</v>
      </c>
      <c r="AV55" s="7">
        <f t="shared" si="26"/>
        <v>20.7542446</v>
      </c>
      <c r="AW55" s="7">
        <f t="shared" si="26"/>
        <v>20.729447099999998</v>
      </c>
      <c r="AX55" s="7">
        <f t="shared" si="26"/>
        <v>20.7413499</v>
      </c>
      <c r="AY55" s="7">
        <f t="shared" si="26"/>
        <v>20.7383742</v>
      </c>
      <c r="AZ55" s="7">
        <f t="shared" si="26"/>
        <v>20.713576699999997</v>
      </c>
      <c r="BA55" s="7">
        <f t="shared" si="26"/>
        <v>20.7254795</v>
      </c>
      <c r="BB55" s="7">
        <f t="shared" si="26"/>
        <v>20.7383742</v>
      </c>
      <c r="BC55" s="7">
        <f t="shared" si="26"/>
        <v>20.6977063</v>
      </c>
      <c r="BD55" s="7">
        <f t="shared" si="26"/>
        <v>20.7225038</v>
      </c>
      <c r="BE55" s="7">
        <f t="shared" si="26"/>
        <v>20.730438999999997</v>
      </c>
    </row>
    <row r="56" spans="1:57" ht="9.75">
      <c r="A56" s="5">
        <v>20</v>
      </c>
      <c r="B56" s="115" t="s">
        <v>65</v>
      </c>
      <c r="C56" s="87">
        <f t="shared" si="4"/>
        <v>20.81756939047619</v>
      </c>
      <c r="D56" s="88">
        <f t="shared" si="5"/>
        <v>0.04434860362223222</v>
      </c>
      <c r="E56" s="89">
        <f t="shared" si="6"/>
        <v>20.758592800000002</v>
      </c>
      <c r="F56" s="90">
        <f t="shared" si="7"/>
        <v>20.8994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20.963</v>
      </c>
      <c r="N56" s="95">
        <v>20.976</v>
      </c>
      <c r="O56" s="95">
        <v>20.976</v>
      </c>
      <c r="P56" s="95">
        <v>20.976</v>
      </c>
      <c r="Q56" s="95">
        <v>21</v>
      </c>
      <c r="R56" s="95">
        <v>20.951</v>
      </c>
      <c r="S56" s="95">
        <v>20.963</v>
      </c>
      <c r="T56" s="95">
        <v>20.951</v>
      </c>
      <c r="U56" s="95">
        <v>20.899</v>
      </c>
      <c r="V56" s="95">
        <v>20.858</v>
      </c>
      <c r="W56" s="95">
        <v>20.883</v>
      </c>
      <c r="X56" s="95">
        <v>20.919</v>
      </c>
      <c r="Y56" s="95">
        <v>20.895</v>
      </c>
      <c r="Z56" s="95">
        <v>20.883</v>
      </c>
      <c r="AA56" s="95">
        <v>20.891</v>
      </c>
      <c r="AB56" s="95">
        <v>20.879</v>
      </c>
      <c r="AC56" s="95">
        <v>20.879</v>
      </c>
      <c r="AD56" s="95">
        <v>20.903</v>
      </c>
      <c r="AE56" s="95">
        <v>20.863</v>
      </c>
      <c r="AF56" s="95">
        <v>20.875</v>
      </c>
      <c r="AG56" s="96">
        <v>20.884</v>
      </c>
      <c r="AH56" s="5">
        <v>0.9916</v>
      </c>
      <c r="AI56" s="5">
        <v>0.0758</v>
      </c>
      <c r="AK56" s="7">
        <f aca="true" t="shared" si="27" ref="AK56:BE56">$AH$56*M56+$AI$56</f>
        <v>20.862710800000002</v>
      </c>
      <c r="AL56" s="7">
        <f t="shared" si="27"/>
        <v>20.8756016</v>
      </c>
      <c r="AM56" s="7">
        <f t="shared" si="27"/>
        <v>20.8756016</v>
      </c>
      <c r="AN56" s="7">
        <f t="shared" si="27"/>
        <v>20.8756016</v>
      </c>
      <c r="AO56" s="7">
        <f t="shared" si="27"/>
        <v>20.8994</v>
      </c>
      <c r="AP56" s="7">
        <f t="shared" si="27"/>
        <v>20.850811600000004</v>
      </c>
      <c r="AQ56" s="7">
        <f t="shared" si="27"/>
        <v>20.862710800000002</v>
      </c>
      <c r="AR56" s="7">
        <f t="shared" si="27"/>
        <v>20.850811600000004</v>
      </c>
      <c r="AS56" s="7">
        <f t="shared" si="27"/>
        <v>20.799248400000003</v>
      </c>
      <c r="AT56" s="7">
        <f t="shared" si="27"/>
        <v>20.758592800000002</v>
      </c>
      <c r="AU56" s="7">
        <f t="shared" si="27"/>
        <v>20.783382800000002</v>
      </c>
      <c r="AV56" s="7">
        <f t="shared" si="27"/>
        <v>20.8190804</v>
      </c>
      <c r="AW56" s="7">
        <f t="shared" si="27"/>
        <v>20.795282</v>
      </c>
      <c r="AX56" s="7">
        <f t="shared" si="27"/>
        <v>20.783382800000002</v>
      </c>
      <c r="AY56" s="7">
        <f t="shared" si="27"/>
        <v>20.7913156</v>
      </c>
      <c r="AZ56" s="7">
        <f t="shared" si="27"/>
        <v>20.779416400000002</v>
      </c>
      <c r="BA56" s="7">
        <f t="shared" si="27"/>
        <v>20.779416400000002</v>
      </c>
      <c r="BB56" s="7">
        <f t="shared" si="27"/>
        <v>20.8032148</v>
      </c>
      <c r="BC56" s="7">
        <f t="shared" si="27"/>
        <v>20.7635508</v>
      </c>
      <c r="BD56" s="7">
        <f t="shared" si="27"/>
        <v>20.775450000000003</v>
      </c>
      <c r="BE56" s="7">
        <f t="shared" si="27"/>
        <v>20.7843744</v>
      </c>
    </row>
    <row r="57" spans="1:57" ht="9.75">
      <c r="A57" s="5">
        <v>21</v>
      </c>
      <c r="B57" s="115" t="s">
        <v>66</v>
      </c>
      <c r="C57" s="87">
        <f t="shared" si="4"/>
        <v>20.704300385714287</v>
      </c>
      <c r="D57" s="88">
        <f t="shared" si="5"/>
        <v>0.04488709783015898</v>
      </c>
      <c r="E57" s="89">
        <f t="shared" si="6"/>
        <v>20.610750000000003</v>
      </c>
      <c r="F57" s="90">
        <f t="shared" si="7"/>
        <v>20.7742155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20.623</v>
      </c>
      <c r="N57" s="95">
        <v>20.636</v>
      </c>
      <c r="O57" s="95">
        <v>20.644</v>
      </c>
      <c r="P57" s="95">
        <v>20.644</v>
      </c>
      <c r="Q57" s="95">
        <v>20.657</v>
      </c>
      <c r="R57" s="95">
        <v>20.641</v>
      </c>
      <c r="S57" s="95">
        <v>20.653</v>
      </c>
      <c r="T57" s="95">
        <v>20.665</v>
      </c>
      <c r="U57" s="95">
        <v>20.564</v>
      </c>
      <c r="V57" s="95">
        <v>20.588</v>
      </c>
      <c r="W57" s="95">
        <v>20.585</v>
      </c>
      <c r="X57" s="95">
        <v>20.572</v>
      </c>
      <c r="Y57" s="95">
        <v>20.572</v>
      </c>
      <c r="Z57" s="95">
        <v>20.569</v>
      </c>
      <c r="AA57" s="95">
        <v>20.569</v>
      </c>
      <c r="AB57" s="95">
        <v>20.569</v>
      </c>
      <c r="AC57" s="95">
        <v>20.577</v>
      </c>
      <c r="AD57" s="95">
        <v>20.565</v>
      </c>
      <c r="AE57" s="95">
        <v>20.553</v>
      </c>
      <c r="AF57" s="95">
        <v>20.537</v>
      </c>
      <c r="AG57" s="96">
        <v>20.5</v>
      </c>
      <c r="AH57" s="5">
        <v>0.9907</v>
      </c>
      <c r="AI57" s="5">
        <v>0.3014</v>
      </c>
      <c r="AK57" s="7">
        <f aca="true" t="shared" si="28" ref="AK57:BE57">$AH$57*M57+$AI$57</f>
        <v>20.7326061</v>
      </c>
      <c r="AL57" s="7">
        <f t="shared" si="28"/>
        <v>20.7454852</v>
      </c>
      <c r="AM57" s="7">
        <f t="shared" si="28"/>
        <v>20.7534108</v>
      </c>
      <c r="AN57" s="7">
        <f t="shared" si="28"/>
        <v>20.7534108</v>
      </c>
      <c r="AO57" s="7">
        <f t="shared" si="28"/>
        <v>20.7662899</v>
      </c>
      <c r="AP57" s="7">
        <f t="shared" si="28"/>
        <v>20.7504387</v>
      </c>
      <c r="AQ57" s="7">
        <f t="shared" si="28"/>
        <v>20.7623271</v>
      </c>
      <c r="AR57" s="7">
        <f t="shared" si="28"/>
        <v>20.7742155</v>
      </c>
      <c r="AS57" s="7">
        <f t="shared" si="28"/>
        <v>20.6741548</v>
      </c>
      <c r="AT57" s="7">
        <f t="shared" si="28"/>
        <v>20.697931600000004</v>
      </c>
      <c r="AU57" s="7">
        <f t="shared" si="28"/>
        <v>20.694959500000003</v>
      </c>
      <c r="AV57" s="7">
        <f t="shared" si="28"/>
        <v>20.6820804</v>
      </c>
      <c r="AW57" s="7">
        <f t="shared" si="28"/>
        <v>20.6820804</v>
      </c>
      <c r="AX57" s="7">
        <f t="shared" si="28"/>
        <v>20.6791083</v>
      </c>
      <c r="AY57" s="7">
        <f t="shared" si="28"/>
        <v>20.6791083</v>
      </c>
      <c r="AZ57" s="7">
        <f t="shared" si="28"/>
        <v>20.6791083</v>
      </c>
      <c r="BA57" s="7">
        <f t="shared" si="28"/>
        <v>20.687033900000003</v>
      </c>
      <c r="BB57" s="7">
        <f t="shared" si="28"/>
        <v>20.675145500000003</v>
      </c>
      <c r="BC57" s="7">
        <f t="shared" si="28"/>
        <v>20.663257100000003</v>
      </c>
      <c r="BD57" s="7">
        <f t="shared" si="28"/>
        <v>20.6474059</v>
      </c>
      <c r="BE57" s="7">
        <f t="shared" si="28"/>
        <v>20.610750000000003</v>
      </c>
    </row>
    <row r="58" spans="1:57" ht="9.75">
      <c r="A58" s="5">
        <v>22</v>
      </c>
      <c r="B58" s="115" t="s">
        <v>67</v>
      </c>
      <c r="C58" s="87">
        <f t="shared" si="4"/>
        <v>20.719868957142857</v>
      </c>
      <c r="D58" s="88">
        <f t="shared" si="5"/>
        <v>0.04453694072972033</v>
      </c>
      <c r="E58" s="89">
        <f t="shared" si="6"/>
        <v>20.632661799999997</v>
      </c>
      <c r="F58" s="90">
        <f t="shared" si="7"/>
        <v>20.7855241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20.721</v>
      </c>
      <c r="N58" s="95">
        <v>20.734</v>
      </c>
      <c r="O58" s="95">
        <v>20.73</v>
      </c>
      <c r="P58" s="95">
        <v>20.742</v>
      </c>
      <c r="Q58" s="95">
        <v>20.742</v>
      </c>
      <c r="R58" s="95">
        <v>20.751</v>
      </c>
      <c r="S58" s="95">
        <v>20.739</v>
      </c>
      <c r="T58" s="95">
        <v>20.726</v>
      </c>
      <c r="U58" s="95">
        <v>20.674</v>
      </c>
      <c r="V58" s="95">
        <v>20.649</v>
      </c>
      <c r="W58" s="95">
        <v>20.646</v>
      </c>
      <c r="X58" s="95">
        <v>20.682</v>
      </c>
      <c r="Y58" s="95">
        <v>20.67</v>
      </c>
      <c r="Z58" s="95">
        <v>20.654</v>
      </c>
      <c r="AA58" s="95">
        <v>20.654</v>
      </c>
      <c r="AB58" s="95">
        <v>20.667</v>
      </c>
      <c r="AC58" s="95">
        <v>20.675</v>
      </c>
      <c r="AD58" s="95">
        <v>20.651</v>
      </c>
      <c r="AE58" s="95">
        <v>20.663</v>
      </c>
      <c r="AF58" s="95">
        <v>20.623</v>
      </c>
      <c r="AG58" s="96">
        <v>20.598</v>
      </c>
      <c r="AH58" s="5">
        <v>0.9991</v>
      </c>
      <c r="AI58" s="5">
        <v>0.0532</v>
      </c>
      <c r="AK58" s="7">
        <f aca="true" t="shared" si="29" ref="AK58:BE58">$AH$58*M58+$AI$58</f>
        <v>20.7555511</v>
      </c>
      <c r="AL58" s="7">
        <f t="shared" si="29"/>
        <v>20.7685394</v>
      </c>
      <c r="AM58" s="7">
        <f t="shared" si="29"/>
        <v>20.764543</v>
      </c>
      <c r="AN58" s="7">
        <f t="shared" si="29"/>
        <v>20.776532200000002</v>
      </c>
      <c r="AO58" s="7">
        <f t="shared" si="29"/>
        <v>20.776532200000002</v>
      </c>
      <c r="AP58" s="7">
        <f t="shared" si="29"/>
        <v>20.7855241</v>
      </c>
      <c r="AQ58" s="7">
        <f t="shared" si="29"/>
        <v>20.7735349</v>
      </c>
      <c r="AR58" s="7">
        <f t="shared" si="29"/>
        <v>20.760546599999998</v>
      </c>
      <c r="AS58" s="7">
        <f t="shared" si="29"/>
        <v>20.708593399999998</v>
      </c>
      <c r="AT58" s="7">
        <f t="shared" si="29"/>
        <v>20.6836159</v>
      </c>
      <c r="AU58" s="7">
        <f t="shared" si="29"/>
        <v>20.680618600000003</v>
      </c>
      <c r="AV58" s="7">
        <f t="shared" si="29"/>
        <v>20.7165862</v>
      </c>
      <c r="AW58" s="7">
        <f t="shared" si="29"/>
        <v>20.704597000000003</v>
      </c>
      <c r="AX58" s="7">
        <f t="shared" si="29"/>
        <v>20.6886114</v>
      </c>
      <c r="AY58" s="7">
        <f t="shared" si="29"/>
        <v>20.6886114</v>
      </c>
      <c r="AZ58" s="7">
        <f t="shared" si="29"/>
        <v>20.701599700000003</v>
      </c>
      <c r="BA58" s="7">
        <f t="shared" si="29"/>
        <v>20.7095925</v>
      </c>
      <c r="BB58" s="7">
        <f t="shared" si="29"/>
        <v>20.6856141</v>
      </c>
      <c r="BC58" s="7">
        <f t="shared" si="29"/>
        <v>20.6976033</v>
      </c>
      <c r="BD58" s="7">
        <f t="shared" si="29"/>
        <v>20.6576393</v>
      </c>
      <c r="BE58" s="7">
        <f t="shared" si="29"/>
        <v>20.632661799999997</v>
      </c>
    </row>
    <row r="59" spans="1:57" ht="9.75">
      <c r="A59" s="5">
        <v>23</v>
      </c>
      <c r="B59" s="115" t="s">
        <v>68</v>
      </c>
      <c r="C59" s="87">
        <f t="shared" si="4"/>
        <v>20.722876666666668</v>
      </c>
      <c r="D59" s="88">
        <f t="shared" si="5"/>
        <v>0.0422882182851598</v>
      </c>
      <c r="E59" s="89">
        <f t="shared" si="6"/>
        <v>20.641984</v>
      </c>
      <c r="F59" s="90">
        <f t="shared" si="7"/>
        <v>20.794066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20.697</v>
      </c>
      <c r="N59" s="95">
        <v>20.685</v>
      </c>
      <c r="O59" s="95">
        <v>20.706</v>
      </c>
      <c r="P59" s="95">
        <v>20.718</v>
      </c>
      <c r="Q59" s="95">
        <v>20.73</v>
      </c>
      <c r="R59" s="95">
        <v>20.739</v>
      </c>
      <c r="S59" s="95">
        <v>20.726</v>
      </c>
      <c r="T59" s="95">
        <v>20.714</v>
      </c>
      <c r="U59" s="95">
        <v>20.662</v>
      </c>
      <c r="V59" s="95">
        <v>20.649</v>
      </c>
      <c r="W59" s="95">
        <v>20.634</v>
      </c>
      <c r="X59" s="95">
        <v>20.658</v>
      </c>
      <c r="Y59" s="95">
        <v>20.658</v>
      </c>
      <c r="Z59" s="95">
        <v>20.654</v>
      </c>
      <c r="AA59" s="95">
        <v>20.618</v>
      </c>
      <c r="AB59" s="95">
        <v>20.642</v>
      </c>
      <c r="AC59" s="95">
        <v>20.651</v>
      </c>
      <c r="AD59" s="95">
        <v>20.626</v>
      </c>
      <c r="AE59" s="95">
        <v>20.639</v>
      </c>
      <c r="AF59" s="95">
        <v>20.623</v>
      </c>
      <c r="AG59" s="96">
        <v>20.586</v>
      </c>
      <c r="AH59" s="5">
        <v>0.994</v>
      </c>
      <c r="AI59" s="5">
        <v>0.1795</v>
      </c>
      <c r="AK59" s="7">
        <f aca="true" t="shared" si="30" ref="AK59:BE59">$AH$59*M59+$AI$59</f>
        <v>20.752318</v>
      </c>
      <c r="AL59" s="7">
        <f t="shared" si="30"/>
        <v>20.740389999999998</v>
      </c>
      <c r="AM59" s="7">
        <f t="shared" si="30"/>
        <v>20.761264</v>
      </c>
      <c r="AN59" s="7">
        <f t="shared" si="30"/>
        <v>20.773192</v>
      </c>
      <c r="AO59" s="7">
        <f t="shared" si="30"/>
        <v>20.785120000000003</v>
      </c>
      <c r="AP59" s="7">
        <f t="shared" si="30"/>
        <v>20.794066</v>
      </c>
      <c r="AQ59" s="7">
        <f t="shared" si="30"/>
        <v>20.781144</v>
      </c>
      <c r="AR59" s="7">
        <f t="shared" si="30"/>
        <v>20.769216</v>
      </c>
      <c r="AS59" s="7">
        <f t="shared" si="30"/>
        <v>20.717528</v>
      </c>
      <c r="AT59" s="7">
        <f t="shared" si="30"/>
        <v>20.704606000000002</v>
      </c>
      <c r="AU59" s="7">
        <f t="shared" si="30"/>
        <v>20.689696</v>
      </c>
      <c r="AV59" s="7">
        <f t="shared" si="30"/>
        <v>20.713552000000004</v>
      </c>
      <c r="AW59" s="7">
        <f t="shared" si="30"/>
        <v>20.713552000000004</v>
      </c>
      <c r="AX59" s="7">
        <f t="shared" si="30"/>
        <v>20.709576000000002</v>
      </c>
      <c r="AY59" s="7">
        <f t="shared" si="30"/>
        <v>20.673792</v>
      </c>
      <c r="AZ59" s="7">
        <f t="shared" si="30"/>
        <v>20.697648</v>
      </c>
      <c r="BA59" s="7">
        <f t="shared" si="30"/>
        <v>20.706594</v>
      </c>
      <c r="BB59" s="7">
        <f t="shared" si="30"/>
        <v>20.681744000000002</v>
      </c>
      <c r="BC59" s="7">
        <f t="shared" si="30"/>
        <v>20.694666</v>
      </c>
      <c r="BD59" s="7">
        <f t="shared" si="30"/>
        <v>20.678762000000003</v>
      </c>
      <c r="BE59" s="7">
        <f t="shared" si="30"/>
        <v>20.641984</v>
      </c>
    </row>
    <row r="60" spans="1:57" ht="9.75">
      <c r="A60" s="5">
        <v>24</v>
      </c>
      <c r="B60" s="115" t="s">
        <v>69</v>
      </c>
      <c r="C60" s="87">
        <f t="shared" si="4"/>
        <v>20.721151785714287</v>
      </c>
      <c r="D60" s="88">
        <f t="shared" si="5"/>
        <v>0.042071291485135644</v>
      </c>
      <c r="E60" s="89">
        <f t="shared" si="6"/>
        <v>20.622542600000003</v>
      </c>
      <c r="F60" s="90">
        <f t="shared" si="7"/>
        <v>20.7875261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20.697</v>
      </c>
      <c r="N60" s="95">
        <v>20.697</v>
      </c>
      <c r="O60" s="95">
        <v>20.706</v>
      </c>
      <c r="P60" s="95">
        <v>20.706</v>
      </c>
      <c r="Q60" s="95">
        <v>20.73</v>
      </c>
      <c r="R60" s="95">
        <v>20.739</v>
      </c>
      <c r="S60" s="95">
        <v>20.726</v>
      </c>
      <c r="T60" s="95">
        <v>20.726</v>
      </c>
      <c r="U60" s="95">
        <v>20.674</v>
      </c>
      <c r="V60" s="95">
        <v>20.674</v>
      </c>
      <c r="W60" s="95">
        <v>20.646</v>
      </c>
      <c r="X60" s="95">
        <v>20.67</v>
      </c>
      <c r="Y60" s="95">
        <v>20.67</v>
      </c>
      <c r="Z60" s="95">
        <v>20.667</v>
      </c>
      <c r="AA60" s="95">
        <v>20.642</v>
      </c>
      <c r="AB60" s="95">
        <v>20.642</v>
      </c>
      <c r="AC60" s="95">
        <v>20.651</v>
      </c>
      <c r="AD60" s="95">
        <v>20.626</v>
      </c>
      <c r="AE60" s="95">
        <v>20.639</v>
      </c>
      <c r="AF60" s="95">
        <v>20.623</v>
      </c>
      <c r="AG60" s="96">
        <v>20.574</v>
      </c>
      <c r="AH60" s="5">
        <v>0.9999</v>
      </c>
      <c r="AI60" s="5">
        <v>0.0506</v>
      </c>
      <c r="AK60" s="7">
        <f aca="true" t="shared" si="31" ref="AK60:BE60">$AH$60*M60+$AI$60</f>
        <v>20.7455303</v>
      </c>
      <c r="AL60" s="7">
        <f t="shared" si="31"/>
        <v>20.7455303</v>
      </c>
      <c r="AM60" s="7">
        <f t="shared" si="31"/>
        <v>20.7545294</v>
      </c>
      <c r="AN60" s="7">
        <f t="shared" si="31"/>
        <v>20.7545294</v>
      </c>
      <c r="AO60" s="7">
        <f t="shared" si="31"/>
        <v>20.778527</v>
      </c>
      <c r="AP60" s="7">
        <f t="shared" si="31"/>
        <v>20.7875261</v>
      </c>
      <c r="AQ60" s="7">
        <f t="shared" si="31"/>
        <v>20.7745274</v>
      </c>
      <c r="AR60" s="7">
        <f t="shared" si="31"/>
        <v>20.7745274</v>
      </c>
      <c r="AS60" s="7">
        <f t="shared" si="31"/>
        <v>20.722532599999997</v>
      </c>
      <c r="AT60" s="7">
        <f t="shared" si="31"/>
        <v>20.722532599999997</v>
      </c>
      <c r="AU60" s="7">
        <f t="shared" si="31"/>
        <v>20.6945354</v>
      </c>
      <c r="AV60" s="7">
        <f t="shared" si="31"/>
        <v>20.718533</v>
      </c>
      <c r="AW60" s="7">
        <f t="shared" si="31"/>
        <v>20.718533</v>
      </c>
      <c r="AX60" s="7">
        <f t="shared" si="31"/>
        <v>20.7155333</v>
      </c>
      <c r="AY60" s="7">
        <f t="shared" si="31"/>
        <v>20.6905358</v>
      </c>
      <c r="AZ60" s="7">
        <f t="shared" si="31"/>
        <v>20.6905358</v>
      </c>
      <c r="BA60" s="7">
        <f t="shared" si="31"/>
        <v>20.6995349</v>
      </c>
      <c r="BB60" s="7">
        <f t="shared" si="31"/>
        <v>20.674537400000002</v>
      </c>
      <c r="BC60" s="7">
        <f t="shared" si="31"/>
        <v>20.6875361</v>
      </c>
      <c r="BD60" s="7">
        <f t="shared" si="31"/>
        <v>20.671537700000002</v>
      </c>
      <c r="BE60" s="7">
        <f t="shared" si="31"/>
        <v>20.622542600000003</v>
      </c>
    </row>
    <row r="61" spans="1:57" ht="9.75">
      <c r="A61" s="5">
        <v>25</v>
      </c>
      <c r="B61" s="115" t="s">
        <v>70</v>
      </c>
      <c r="C61" s="87">
        <f t="shared" si="4"/>
        <v>19.239867009523806</v>
      </c>
      <c r="D61" s="88">
        <f t="shared" si="5"/>
        <v>0.09618672416999045</v>
      </c>
      <c r="E61" s="89">
        <f t="shared" si="6"/>
        <v>19.068740000000002</v>
      </c>
      <c r="F61" s="90">
        <f t="shared" si="7"/>
        <v>19.4299976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19.213</v>
      </c>
      <c r="N61" s="95">
        <v>19.237</v>
      </c>
      <c r="O61" s="95">
        <v>19.099</v>
      </c>
      <c r="P61" s="95">
        <v>19.099</v>
      </c>
      <c r="Q61" s="95">
        <v>19.111</v>
      </c>
      <c r="R61" s="95">
        <v>19.255</v>
      </c>
      <c r="S61" s="95">
        <v>19.313</v>
      </c>
      <c r="T61" s="95">
        <v>19.23</v>
      </c>
      <c r="U61" s="95">
        <v>19.117</v>
      </c>
      <c r="V61" s="95">
        <v>19.178</v>
      </c>
      <c r="W61" s="95">
        <v>19.027</v>
      </c>
      <c r="X61" s="95">
        <v>19.125</v>
      </c>
      <c r="Y61" s="95">
        <v>19.101</v>
      </c>
      <c r="Z61" s="95">
        <v>18.95</v>
      </c>
      <c r="AA61" s="95">
        <v>18.999</v>
      </c>
      <c r="AB61" s="95">
        <v>18.987</v>
      </c>
      <c r="AC61" s="95">
        <v>19.179</v>
      </c>
      <c r="AD61" s="95">
        <v>19.142</v>
      </c>
      <c r="AE61" s="95">
        <v>19.142</v>
      </c>
      <c r="AF61" s="95">
        <v>19.004</v>
      </c>
      <c r="AG61" s="96">
        <v>19.053</v>
      </c>
      <c r="AH61" s="5">
        <v>0.9952</v>
      </c>
      <c r="AI61" s="5">
        <v>0.2097</v>
      </c>
      <c r="AK61" s="7">
        <f aca="true" t="shared" si="32" ref="AK61:BE61">$AH$61*M61+$AI$61</f>
        <v>19.330477600000002</v>
      </c>
      <c r="AL61" s="7">
        <f t="shared" si="32"/>
        <v>19.3543624</v>
      </c>
      <c r="AM61" s="7">
        <f t="shared" si="32"/>
        <v>19.2170248</v>
      </c>
      <c r="AN61" s="7">
        <f t="shared" si="32"/>
        <v>19.2170248</v>
      </c>
      <c r="AO61" s="7">
        <f t="shared" si="32"/>
        <v>19.228967200000003</v>
      </c>
      <c r="AP61" s="7">
        <f t="shared" si="32"/>
        <v>19.372276</v>
      </c>
      <c r="AQ61" s="7">
        <f t="shared" si="32"/>
        <v>19.4299976</v>
      </c>
      <c r="AR61" s="7">
        <f t="shared" si="32"/>
        <v>19.347396</v>
      </c>
      <c r="AS61" s="7">
        <f t="shared" si="32"/>
        <v>19.2349384</v>
      </c>
      <c r="AT61" s="7">
        <f t="shared" si="32"/>
        <v>19.2956456</v>
      </c>
      <c r="AU61" s="7">
        <f t="shared" si="32"/>
        <v>19.1453704</v>
      </c>
      <c r="AV61" s="7">
        <f t="shared" si="32"/>
        <v>19.242900000000002</v>
      </c>
      <c r="AW61" s="7">
        <f t="shared" si="32"/>
        <v>19.2190152</v>
      </c>
      <c r="AX61" s="7">
        <f t="shared" si="32"/>
        <v>19.068740000000002</v>
      </c>
      <c r="AY61" s="7">
        <f t="shared" si="32"/>
        <v>19.1175048</v>
      </c>
      <c r="AZ61" s="7">
        <f t="shared" si="32"/>
        <v>19.1055624</v>
      </c>
      <c r="BA61" s="7">
        <f t="shared" si="32"/>
        <v>19.2966408</v>
      </c>
      <c r="BB61" s="7">
        <f t="shared" si="32"/>
        <v>19.2598184</v>
      </c>
      <c r="BC61" s="7">
        <f t="shared" si="32"/>
        <v>19.2598184</v>
      </c>
      <c r="BD61" s="7">
        <f t="shared" si="32"/>
        <v>19.1224808</v>
      </c>
      <c r="BE61" s="7">
        <f t="shared" si="32"/>
        <v>19.171245600000002</v>
      </c>
    </row>
    <row r="62" spans="1:57" ht="9.75">
      <c r="A62" s="5">
        <v>26</v>
      </c>
      <c r="B62" s="115" t="s">
        <v>71</v>
      </c>
      <c r="C62" s="87">
        <f t="shared" si="4"/>
        <v>20.140718666666668</v>
      </c>
      <c r="D62" s="88">
        <f t="shared" si="5"/>
        <v>0.031239655755678924</v>
      </c>
      <c r="E62" s="89">
        <f t="shared" si="6"/>
        <v>20.080416</v>
      </c>
      <c r="F62" s="90">
        <f t="shared" si="7"/>
        <v>20.198701999999997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20.113</v>
      </c>
      <c r="N62" s="95">
        <v>20.1</v>
      </c>
      <c r="O62" s="95">
        <v>20.084</v>
      </c>
      <c r="P62" s="95">
        <v>20.084</v>
      </c>
      <c r="Q62" s="95">
        <v>20.133</v>
      </c>
      <c r="R62" s="95">
        <v>20.093</v>
      </c>
      <c r="S62" s="95">
        <v>20.105</v>
      </c>
      <c r="T62" s="95">
        <v>20.105</v>
      </c>
      <c r="U62" s="95">
        <v>20.077</v>
      </c>
      <c r="V62" s="95">
        <v>20.102</v>
      </c>
      <c r="W62" s="95">
        <v>20.074</v>
      </c>
      <c r="X62" s="95">
        <v>20.074</v>
      </c>
      <c r="Y62" s="95">
        <v>20.037</v>
      </c>
      <c r="Z62" s="95">
        <v>20.07</v>
      </c>
      <c r="AA62" s="95">
        <v>20.07</v>
      </c>
      <c r="AB62" s="95">
        <v>20.033</v>
      </c>
      <c r="AC62" s="95">
        <v>20.066</v>
      </c>
      <c r="AD62" s="95">
        <v>20.066</v>
      </c>
      <c r="AE62" s="95">
        <v>20.054</v>
      </c>
      <c r="AF62" s="95">
        <v>20.014</v>
      </c>
      <c r="AG62" s="96">
        <v>20.014</v>
      </c>
      <c r="AH62" s="5">
        <v>0.994</v>
      </c>
      <c r="AI62" s="5">
        <v>0.1865</v>
      </c>
      <c r="AK62" s="7">
        <f aca="true" t="shared" si="33" ref="AK62:BE62">$AH$62*M62+$AI$62</f>
        <v>20.178821999999997</v>
      </c>
      <c r="AL62" s="7">
        <f t="shared" si="33"/>
        <v>20.1659</v>
      </c>
      <c r="AM62" s="7">
        <f t="shared" si="33"/>
        <v>20.149995999999998</v>
      </c>
      <c r="AN62" s="7">
        <f t="shared" si="33"/>
        <v>20.149995999999998</v>
      </c>
      <c r="AO62" s="7">
        <f t="shared" si="33"/>
        <v>20.198701999999997</v>
      </c>
      <c r="AP62" s="7">
        <f t="shared" si="33"/>
        <v>20.158942</v>
      </c>
      <c r="AQ62" s="7">
        <f t="shared" si="33"/>
        <v>20.17087</v>
      </c>
      <c r="AR62" s="7">
        <f t="shared" si="33"/>
        <v>20.17087</v>
      </c>
      <c r="AS62" s="7">
        <f t="shared" si="33"/>
        <v>20.143038</v>
      </c>
      <c r="AT62" s="7">
        <f t="shared" si="33"/>
        <v>20.167887999999998</v>
      </c>
      <c r="AU62" s="7">
        <f t="shared" si="33"/>
        <v>20.140056</v>
      </c>
      <c r="AV62" s="7">
        <f t="shared" si="33"/>
        <v>20.140056</v>
      </c>
      <c r="AW62" s="7">
        <f t="shared" si="33"/>
        <v>20.103277999999996</v>
      </c>
      <c r="AX62" s="7">
        <f t="shared" si="33"/>
        <v>20.13608</v>
      </c>
      <c r="AY62" s="7">
        <f t="shared" si="33"/>
        <v>20.13608</v>
      </c>
      <c r="AZ62" s="7">
        <f t="shared" si="33"/>
        <v>20.099302</v>
      </c>
      <c r="BA62" s="7">
        <f t="shared" si="33"/>
        <v>20.132103999999998</v>
      </c>
      <c r="BB62" s="7">
        <f t="shared" si="33"/>
        <v>20.132103999999998</v>
      </c>
      <c r="BC62" s="7">
        <f t="shared" si="33"/>
        <v>20.120175999999997</v>
      </c>
      <c r="BD62" s="7">
        <f t="shared" si="33"/>
        <v>20.080416</v>
      </c>
      <c r="BE62" s="7">
        <f t="shared" si="33"/>
        <v>20.080416</v>
      </c>
    </row>
    <row r="63" spans="1:57" ht="9.75">
      <c r="A63" s="5">
        <v>27</v>
      </c>
      <c r="B63" s="115" t="s">
        <v>72</v>
      </c>
      <c r="C63" s="87">
        <f t="shared" si="4"/>
        <v>20.55548710476191</v>
      </c>
      <c r="D63" s="88">
        <f t="shared" si="5"/>
        <v>0.06506831595913978</v>
      </c>
      <c r="E63" s="89">
        <f t="shared" si="6"/>
        <v>20.4515028</v>
      </c>
      <c r="F63" s="90">
        <f t="shared" si="7"/>
        <v>20.6557238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20.599</v>
      </c>
      <c r="N63" s="95">
        <v>20.587</v>
      </c>
      <c r="O63" s="95">
        <v>20.546</v>
      </c>
      <c r="P63" s="95">
        <v>20.51</v>
      </c>
      <c r="Q63" s="95">
        <v>20.595</v>
      </c>
      <c r="R63" s="95">
        <v>20.531</v>
      </c>
      <c r="S63" s="95">
        <v>20.567</v>
      </c>
      <c r="T63" s="95">
        <v>20.592</v>
      </c>
      <c r="U63" s="95">
        <v>20.515</v>
      </c>
      <c r="V63" s="95">
        <v>20.49</v>
      </c>
      <c r="W63" s="95">
        <v>20.462</v>
      </c>
      <c r="X63" s="95">
        <v>20.475</v>
      </c>
      <c r="Y63" s="95">
        <v>20.438</v>
      </c>
      <c r="Z63" s="95">
        <v>20.52</v>
      </c>
      <c r="AA63" s="95">
        <v>20.471</v>
      </c>
      <c r="AB63" s="95">
        <v>20.41</v>
      </c>
      <c r="AC63" s="95">
        <v>20.418</v>
      </c>
      <c r="AD63" s="95">
        <v>20.418</v>
      </c>
      <c r="AE63" s="95">
        <v>20.394</v>
      </c>
      <c r="AF63" s="95">
        <v>20.464</v>
      </c>
      <c r="AG63" s="96">
        <v>20.464</v>
      </c>
      <c r="AH63" s="5">
        <v>0.9962</v>
      </c>
      <c r="AI63" s="5">
        <v>0.135</v>
      </c>
      <c r="AK63" s="7">
        <f aca="true" t="shared" si="34" ref="AK63:BE63">$AH$63*M63+$AI$63</f>
        <v>20.6557238</v>
      </c>
      <c r="AL63" s="7">
        <f t="shared" si="34"/>
        <v>20.6437694</v>
      </c>
      <c r="AM63" s="7">
        <f t="shared" si="34"/>
        <v>20.6029252</v>
      </c>
      <c r="AN63" s="7">
        <f t="shared" si="34"/>
        <v>20.567062000000004</v>
      </c>
      <c r="AO63" s="7">
        <f t="shared" si="34"/>
        <v>20.651739</v>
      </c>
      <c r="AP63" s="7">
        <f t="shared" si="34"/>
        <v>20.5879822</v>
      </c>
      <c r="AQ63" s="7">
        <f t="shared" si="34"/>
        <v>20.6238454</v>
      </c>
      <c r="AR63" s="7">
        <f t="shared" si="34"/>
        <v>20.6487504</v>
      </c>
      <c r="AS63" s="7">
        <f t="shared" si="34"/>
        <v>20.572043</v>
      </c>
      <c r="AT63" s="7">
        <f t="shared" si="34"/>
        <v>20.547138</v>
      </c>
      <c r="AU63" s="7">
        <f t="shared" si="34"/>
        <v>20.5192444</v>
      </c>
      <c r="AV63" s="7">
        <f t="shared" si="34"/>
        <v>20.532195</v>
      </c>
      <c r="AW63" s="7">
        <f t="shared" si="34"/>
        <v>20.4953356</v>
      </c>
      <c r="AX63" s="7">
        <f t="shared" si="34"/>
        <v>20.577024</v>
      </c>
      <c r="AY63" s="7">
        <f t="shared" si="34"/>
        <v>20.5282102</v>
      </c>
      <c r="AZ63" s="7">
        <f t="shared" si="34"/>
        <v>20.467442000000002</v>
      </c>
      <c r="BA63" s="7">
        <f t="shared" si="34"/>
        <v>20.4754116</v>
      </c>
      <c r="BB63" s="7">
        <f t="shared" si="34"/>
        <v>20.4754116</v>
      </c>
      <c r="BC63" s="7">
        <f t="shared" si="34"/>
        <v>20.4515028</v>
      </c>
      <c r="BD63" s="7">
        <f t="shared" si="34"/>
        <v>20.5212368</v>
      </c>
      <c r="BE63" s="7">
        <f t="shared" si="34"/>
        <v>20.5212368</v>
      </c>
    </row>
    <row r="64" spans="1:57" ht="9.75">
      <c r="A64" s="5">
        <v>28</v>
      </c>
      <c r="B64" s="115" t="s">
        <v>73</v>
      </c>
      <c r="C64" s="87">
        <f t="shared" si="4"/>
        <v>20.770319952380948</v>
      </c>
      <c r="D64" s="88">
        <f t="shared" si="5"/>
        <v>0.05367650256255212</v>
      </c>
      <c r="E64" s="89">
        <f t="shared" si="6"/>
        <v>20.686109000000002</v>
      </c>
      <c r="F64" s="90">
        <f t="shared" si="7"/>
        <v>20.8500365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20.746</v>
      </c>
      <c r="N64" s="95">
        <v>20.758</v>
      </c>
      <c r="O64" s="95">
        <v>20.767</v>
      </c>
      <c r="P64" s="95">
        <v>20.779</v>
      </c>
      <c r="Q64" s="95">
        <v>20.779</v>
      </c>
      <c r="R64" s="95">
        <v>20.739</v>
      </c>
      <c r="S64" s="95">
        <v>20.763</v>
      </c>
      <c r="T64" s="95">
        <v>20.763</v>
      </c>
      <c r="U64" s="95">
        <v>20.686</v>
      </c>
      <c r="V64" s="95">
        <v>20.637</v>
      </c>
      <c r="W64" s="95">
        <v>20.658</v>
      </c>
      <c r="X64" s="95">
        <v>20.695</v>
      </c>
      <c r="Y64" s="95">
        <v>20.67</v>
      </c>
      <c r="Z64" s="95">
        <v>20.654</v>
      </c>
      <c r="AA64" s="95">
        <v>20.679</v>
      </c>
      <c r="AB64" s="95">
        <v>20.642</v>
      </c>
      <c r="AC64" s="95">
        <v>20.663</v>
      </c>
      <c r="AD64" s="95">
        <v>20.663</v>
      </c>
      <c r="AE64" s="95">
        <v>20.614</v>
      </c>
      <c r="AF64" s="95">
        <v>20.647</v>
      </c>
      <c r="AG64" s="96">
        <v>20.672</v>
      </c>
      <c r="AH64" s="5">
        <v>0.9935</v>
      </c>
      <c r="AI64" s="5">
        <v>0.2061</v>
      </c>
      <c r="AK64" s="7">
        <f aca="true" t="shared" si="35" ref="AK64:BE64">$AH$64*M64+$AI$64</f>
        <v>20.817251</v>
      </c>
      <c r="AL64" s="7">
        <f t="shared" si="35"/>
        <v>20.829173</v>
      </c>
      <c r="AM64" s="7">
        <f t="shared" si="35"/>
        <v>20.8381145</v>
      </c>
      <c r="AN64" s="7">
        <f t="shared" si="35"/>
        <v>20.8500365</v>
      </c>
      <c r="AO64" s="7">
        <f t="shared" si="35"/>
        <v>20.8500365</v>
      </c>
      <c r="AP64" s="7">
        <f t="shared" si="35"/>
        <v>20.8102965</v>
      </c>
      <c r="AQ64" s="7">
        <f t="shared" si="35"/>
        <v>20.834140500000004</v>
      </c>
      <c r="AR64" s="7">
        <f t="shared" si="35"/>
        <v>20.834140500000004</v>
      </c>
      <c r="AS64" s="7">
        <f t="shared" si="35"/>
        <v>20.757641</v>
      </c>
      <c r="AT64" s="7">
        <f t="shared" si="35"/>
        <v>20.708959500000002</v>
      </c>
      <c r="AU64" s="7">
        <f t="shared" si="35"/>
        <v>20.729823000000003</v>
      </c>
      <c r="AV64" s="7">
        <f t="shared" si="35"/>
        <v>20.766582500000002</v>
      </c>
      <c r="AW64" s="7">
        <f t="shared" si="35"/>
        <v>20.741745</v>
      </c>
      <c r="AX64" s="7">
        <f t="shared" si="35"/>
        <v>20.725849</v>
      </c>
      <c r="AY64" s="7">
        <f t="shared" si="35"/>
        <v>20.7506865</v>
      </c>
      <c r="AZ64" s="7">
        <f t="shared" si="35"/>
        <v>20.713926999999998</v>
      </c>
      <c r="BA64" s="7">
        <f t="shared" si="35"/>
        <v>20.7347905</v>
      </c>
      <c r="BB64" s="7">
        <f t="shared" si="35"/>
        <v>20.7347905</v>
      </c>
      <c r="BC64" s="7">
        <f t="shared" si="35"/>
        <v>20.686109000000002</v>
      </c>
      <c r="BD64" s="7">
        <f t="shared" si="35"/>
        <v>20.718894499999998</v>
      </c>
      <c r="BE64" s="7">
        <f t="shared" si="35"/>
        <v>20.743732</v>
      </c>
    </row>
    <row r="65" spans="1:57" ht="9.75">
      <c r="A65" s="5">
        <v>29</v>
      </c>
      <c r="B65" s="115" t="s">
        <v>45</v>
      </c>
      <c r="C65" s="87">
        <f t="shared" si="4"/>
        <v>20.7683578</v>
      </c>
      <c r="D65" s="88">
        <f t="shared" si="5"/>
        <v>0.03835775994673043</v>
      </c>
      <c r="E65" s="89">
        <f t="shared" si="6"/>
        <v>20.708097600000002</v>
      </c>
      <c r="F65" s="90">
        <f t="shared" si="7"/>
        <v>20.835240000000002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20.77</v>
      </c>
      <c r="N65" s="95">
        <v>20.77</v>
      </c>
      <c r="O65" s="95">
        <v>20.779</v>
      </c>
      <c r="P65" s="95">
        <v>20.779</v>
      </c>
      <c r="Q65" s="95">
        <v>20.779</v>
      </c>
      <c r="R65" s="95">
        <v>20.8</v>
      </c>
      <c r="S65" s="95">
        <v>20.775</v>
      </c>
      <c r="T65" s="95">
        <v>20.763</v>
      </c>
      <c r="U65" s="95">
        <v>20.711</v>
      </c>
      <c r="V65" s="95">
        <v>20.711</v>
      </c>
      <c r="W65" s="95">
        <v>20.695</v>
      </c>
      <c r="X65" s="95">
        <v>20.719</v>
      </c>
      <c r="Y65" s="95">
        <v>20.707</v>
      </c>
      <c r="Z65" s="95">
        <v>20.716</v>
      </c>
      <c r="AA65" s="95">
        <v>20.716</v>
      </c>
      <c r="AB65" s="95">
        <v>20.728</v>
      </c>
      <c r="AC65" s="95">
        <v>20.724</v>
      </c>
      <c r="AD65" s="95">
        <v>20.7</v>
      </c>
      <c r="AE65" s="95">
        <v>20.7</v>
      </c>
      <c r="AF65" s="95">
        <v>20.672</v>
      </c>
      <c r="AG65" s="96">
        <v>20.672</v>
      </c>
      <c r="AH65" s="5">
        <v>0.9933</v>
      </c>
      <c r="AI65" s="5">
        <v>0.1746</v>
      </c>
      <c r="AK65" s="7">
        <f aca="true" t="shared" si="36" ref="AK65:BE65">$AH$65*M65+$AI$65</f>
        <v>20.805441000000002</v>
      </c>
      <c r="AL65" s="7">
        <f t="shared" si="36"/>
        <v>20.805441000000002</v>
      </c>
      <c r="AM65" s="7">
        <f t="shared" si="36"/>
        <v>20.8143807</v>
      </c>
      <c r="AN65" s="7">
        <f t="shared" si="36"/>
        <v>20.8143807</v>
      </c>
      <c r="AO65" s="7">
        <f t="shared" si="36"/>
        <v>20.8143807</v>
      </c>
      <c r="AP65" s="7">
        <f t="shared" si="36"/>
        <v>20.835240000000002</v>
      </c>
      <c r="AQ65" s="7">
        <f t="shared" si="36"/>
        <v>20.8104075</v>
      </c>
      <c r="AR65" s="7">
        <f t="shared" si="36"/>
        <v>20.7984879</v>
      </c>
      <c r="AS65" s="7">
        <f t="shared" si="36"/>
        <v>20.7468363</v>
      </c>
      <c r="AT65" s="7">
        <f t="shared" si="36"/>
        <v>20.7468363</v>
      </c>
      <c r="AU65" s="7">
        <f t="shared" si="36"/>
        <v>20.730943500000002</v>
      </c>
      <c r="AV65" s="7">
        <f t="shared" si="36"/>
        <v>20.754782700000003</v>
      </c>
      <c r="AW65" s="7">
        <f t="shared" si="36"/>
        <v>20.7428631</v>
      </c>
      <c r="AX65" s="7">
        <f t="shared" si="36"/>
        <v>20.751802800000004</v>
      </c>
      <c r="AY65" s="7">
        <f t="shared" si="36"/>
        <v>20.751802800000004</v>
      </c>
      <c r="AZ65" s="7">
        <f t="shared" si="36"/>
        <v>20.763722400000002</v>
      </c>
      <c r="BA65" s="7">
        <f t="shared" si="36"/>
        <v>20.7597492</v>
      </c>
      <c r="BB65" s="7">
        <f t="shared" si="36"/>
        <v>20.73591</v>
      </c>
      <c r="BC65" s="7">
        <f t="shared" si="36"/>
        <v>20.73591</v>
      </c>
      <c r="BD65" s="7">
        <f t="shared" si="36"/>
        <v>20.708097600000002</v>
      </c>
      <c r="BE65" s="7">
        <f t="shared" si="36"/>
        <v>20.708097600000002</v>
      </c>
    </row>
    <row r="66" spans="1:57" ht="9.75">
      <c r="A66" s="5">
        <v>30</v>
      </c>
      <c r="B66" s="115" t="s">
        <v>44</v>
      </c>
      <c r="C66" s="87">
        <f t="shared" si="4"/>
        <v>20.976494728571424</v>
      </c>
      <c r="D66" s="88">
        <f t="shared" si="5"/>
        <v>0.02862390874543794</v>
      </c>
      <c r="E66" s="89">
        <f t="shared" si="6"/>
        <v>20.9386532</v>
      </c>
      <c r="F66" s="90">
        <f t="shared" si="7"/>
        <v>21.0170291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20.954</v>
      </c>
      <c r="N66" s="95">
        <v>20.966</v>
      </c>
      <c r="O66" s="95">
        <v>20.95</v>
      </c>
      <c r="P66" s="95">
        <v>20.963</v>
      </c>
      <c r="Q66" s="95">
        <v>20.963</v>
      </c>
      <c r="R66" s="95">
        <v>20.959</v>
      </c>
      <c r="S66" s="95">
        <v>20.971</v>
      </c>
      <c r="T66" s="95">
        <v>20.959</v>
      </c>
      <c r="U66" s="95">
        <v>20.943</v>
      </c>
      <c r="V66" s="95">
        <v>20.955</v>
      </c>
      <c r="W66" s="95">
        <v>20.915</v>
      </c>
      <c r="X66" s="95">
        <v>20.915</v>
      </c>
      <c r="Y66" s="95">
        <v>20.915</v>
      </c>
      <c r="Z66" s="95">
        <v>20.911</v>
      </c>
      <c r="AA66" s="95">
        <v>20.911</v>
      </c>
      <c r="AB66" s="95">
        <v>20.899</v>
      </c>
      <c r="AC66" s="95">
        <v>20.908</v>
      </c>
      <c r="AD66" s="95">
        <v>20.896</v>
      </c>
      <c r="AE66" s="95">
        <v>20.896</v>
      </c>
      <c r="AF66" s="95">
        <v>20.892</v>
      </c>
      <c r="AG66" s="96">
        <v>20.892</v>
      </c>
      <c r="AH66" s="5">
        <v>0.9921</v>
      </c>
      <c r="AI66" s="5">
        <v>0.2117</v>
      </c>
      <c r="AK66" s="7">
        <f aca="true" t="shared" si="37" ref="AK66:BE66">$AH$66*M66+$AI$66</f>
        <v>21.0001634</v>
      </c>
      <c r="AL66" s="7">
        <f t="shared" si="37"/>
        <v>21.012068600000003</v>
      </c>
      <c r="AM66" s="7">
        <f t="shared" si="37"/>
        <v>20.996195</v>
      </c>
      <c r="AN66" s="7">
        <f t="shared" si="37"/>
        <v>21.009092300000002</v>
      </c>
      <c r="AO66" s="7">
        <f t="shared" si="37"/>
        <v>21.009092300000002</v>
      </c>
      <c r="AP66" s="7">
        <f t="shared" si="37"/>
        <v>21.0051239</v>
      </c>
      <c r="AQ66" s="7">
        <f t="shared" si="37"/>
        <v>21.0170291</v>
      </c>
      <c r="AR66" s="7">
        <f t="shared" si="37"/>
        <v>21.0051239</v>
      </c>
      <c r="AS66" s="7">
        <f t="shared" si="37"/>
        <v>20.989250300000002</v>
      </c>
      <c r="AT66" s="7">
        <f t="shared" si="37"/>
        <v>21.0011555</v>
      </c>
      <c r="AU66" s="7">
        <f t="shared" si="37"/>
        <v>20.9614715</v>
      </c>
      <c r="AV66" s="7">
        <f t="shared" si="37"/>
        <v>20.9614715</v>
      </c>
      <c r="AW66" s="7">
        <f t="shared" si="37"/>
        <v>20.9614715</v>
      </c>
      <c r="AX66" s="7">
        <f t="shared" si="37"/>
        <v>20.9575031</v>
      </c>
      <c r="AY66" s="7">
        <f t="shared" si="37"/>
        <v>20.9575031</v>
      </c>
      <c r="AZ66" s="7">
        <f t="shared" si="37"/>
        <v>20.9455979</v>
      </c>
      <c r="BA66" s="7">
        <f t="shared" si="37"/>
        <v>20.9545268</v>
      </c>
      <c r="BB66" s="7">
        <f t="shared" si="37"/>
        <v>20.942621600000003</v>
      </c>
      <c r="BC66" s="7">
        <f t="shared" si="37"/>
        <v>20.942621600000003</v>
      </c>
      <c r="BD66" s="7">
        <f t="shared" si="37"/>
        <v>20.9386532</v>
      </c>
      <c r="BE66" s="7">
        <f t="shared" si="37"/>
        <v>20.9386532</v>
      </c>
    </row>
    <row r="67" spans="1:57" ht="9.75">
      <c r="A67" s="5">
        <v>31</v>
      </c>
      <c r="B67" s="115" t="s">
        <v>44</v>
      </c>
      <c r="C67" s="87">
        <f t="shared" si="4"/>
        <v>24.37593173809524</v>
      </c>
      <c r="D67" s="88">
        <f t="shared" si="5"/>
        <v>0.028864677983575105</v>
      </c>
      <c r="E67" s="89">
        <f t="shared" si="6"/>
        <v>24.3387007</v>
      </c>
      <c r="F67" s="90">
        <f t="shared" si="7"/>
        <v>24.4420942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24.322</v>
      </c>
      <c r="N67" s="95">
        <v>24.322</v>
      </c>
      <c r="O67" s="95">
        <v>24.307</v>
      </c>
      <c r="P67" s="95">
        <v>24.342</v>
      </c>
      <c r="Q67" s="95">
        <v>24.354</v>
      </c>
      <c r="R67" s="95">
        <v>24.386</v>
      </c>
      <c r="S67" s="95">
        <v>24.363</v>
      </c>
      <c r="T67" s="95">
        <v>24.347</v>
      </c>
      <c r="U67" s="95">
        <v>24.335</v>
      </c>
      <c r="V67" s="95">
        <v>24.347</v>
      </c>
      <c r="W67" s="95">
        <v>24.3</v>
      </c>
      <c r="X67" s="95">
        <v>24.296</v>
      </c>
      <c r="Y67" s="95">
        <v>24.296</v>
      </c>
      <c r="Z67" s="95">
        <v>24.293</v>
      </c>
      <c r="AA67" s="95">
        <v>24.304</v>
      </c>
      <c r="AB67" s="95">
        <v>24.325</v>
      </c>
      <c r="AC67" s="95">
        <v>24.316</v>
      </c>
      <c r="AD67" s="95">
        <v>24.281</v>
      </c>
      <c r="AE67" s="95">
        <v>24.289</v>
      </c>
      <c r="AF67" s="95">
        <v>24.285</v>
      </c>
      <c r="AG67" s="96">
        <v>24.285</v>
      </c>
      <c r="AH67" s="5">
        <v>0.9847</v>
      </c>
      <c r="AI67" s="5">
        <v>0.4292</v>
      </c>
      <c r="AK67" s="7">
        <f aca="true" t="shared" si="38" ref="AK67:BE67">$AH$67*M67+$AI$67</f>
        <v>24.379073400000003</v>
      </c>
      <c r="AL67" s="7">
        <f t="shared" si="38"/>
        <v>24.379073400000003</v>
      </c>
      <c r="AM67" s="7">
        <f t="shared" si="38"/>
        <v>24.364302900000002</v>
      </c>
      <c r="AN67" s="7">
        <f t="shared" si="38"/>
        <v>24.3987674</v>
      </c>
      <c r="AO67" s="7">
        <f t="shared" si="38"/>
        <v>24.4105838</v>
      </c>
      <c r="AP67" s="7">
        <f t="shared" si="38"/>
        <v>24.4420942</v>
      </c>
      <c r="AQ67" s="7">
        <f t="shared" si="38"/>
        <v>24.419446100000002</v>
      </c>
      <c r="AR67" s="7">
        <f t="shared" si="38"/>
        <v>24.403690900000004</v>
      </c>
      <c r="AS67" s="7">
        <f t="shared" si="38"/>
        <v>24.391874500000004</v>
      </c>
      <c r="AT67" s="7">
        <f t="shared" si="38"/>
        <v>24.403690900000004</v>
      </c>
      <c r="AU67" s="7">
        <f t="shared" si="38"/>
        <v>24.35741</v>
      </c>
      <c r="AV67" s="7">
        <f t="shared" si="38"/>
        <v>24.3534712</v>
      </c>
      <c r="AW67" s="7">
        <f t="shared" si="38"/>
        <v>24.3534712</v>
      </c>
      <c r="AX67" s="7">
        <f t="shared" si="38"/>
        <v>24.3505171</v>
      </c>
      <c r="AY67" s="7">
        <f t="shared" si="38"/>
        <v>24.361348800000002</v>
      </c>
      <c r="AZ67" s="7">
        <f t="shared" si="38"/>
        <v>24.382027500000003</v>
      </c>
      <c r="BA67" s="7">
        <f t="shared" si="38"/>
        <v>24.373165200000003</v>
      </c>
      <c r="BB67" s="7">
        <f t="shared" si="38"/>
        <v>24.3387007</v>
      </c>
      <c r="BC67" s="7">
        <f t="shared" si="38"/>
        <v>24.346578300000004</v>
      </c>
      <c r="BD67" s="7">
        <f t="shared" si="38"/>
        <v>24.3426395</v>
      </c>
      <c r="BE67" s="7">
        <f t="shared" si="38"/>
        <v>24.3426395</v>
      </c>
    </row>
    <row r="68" spans="1:57" ht="9.75">
      <c r="A68" s="5">
        <v>32</v>
      </c>
      <c r="B68" s="115" t="s">
        <v>44</v>
      </c>
      <c r="C68" s="87">
        <f t="shared" si="4"/>
        <v>19.947839885714284</v>
      </c>
      <c r="D68" s="88">
        <f t="shared" si="5"/>
        <v>0.039104143030249935</v>
      </c>
      <c r="E68" s="89">
        <f t="shared" si="6"/>
        <v>19.8846464</v>
      </c>
      <c r="F68" s="90">
        <f t="shared" si="7"/>
        <v>20.0119808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19.892</v>
      </c>
      <c r="N68" s="95">
        <v>19.905</v>
      </c>
      <c r="O68" s="95">
        <v>19.901</v>
      </c>
      <c r="P68" s="95">
        <v>19.938</v>
      </c>
      <c r="Q68" s="95">
        <v>19.938</v>
      </c>
      <c r="R68" s="95">
        <v>19.946</v>
      </c>
      <c r="S68" s="95">
        <v>19.934</v>
      </c>
      <c r="T68" s="95">
        <v>19.918</v>
      </c>
      <c r="U68" s="95">
        <v>19.906</v>
      </c>
      <c r="V68" s="95">
        <v>19.894</v>
      </c>
      <c r="W68" s="95">
        <v>19.869</v>
      </c>
      <c r="X68" s="95">
        <v>19.841</v>
      </c>
      <c r="Y68" s="95">
        <v>19.866</v>
      </c>
      <c r="Z68" s="95">
        <v>19.862</v>
      </c>
      <c r="AA68" s="95">
        <v>19.85</v>
      </c>
      <c r="AB68" s="95">
        <v>19.871</v>
      </c>
      <c r="AC68" s="95">
        <v>19.837</v>
      </c>
      <c r="AD68" s="95">
        <v>19.837</v>
      </c>
      <c r="AE68" s="95">
        <v>19.834</v>
      </c>
      <c r="AF68" s="95">
        <v>19.818</v>
      </c>
      <c r="AG68" s="96">
        <v>19.855</v>
      </c>
      <c r="AH68" s="5">
        <v>0.9948</v>
      </c>
      <c r="AI68" s="5">
        <v>0.1697</v>
      </c>
      <c r="AK68" s="7">
        <f aca="true" t="shared" si="39" ref="AK68:BE68">$AH$68*M68+$AI$68</f>
        <v>19.9582616</v>
      </c>
      <c r="AL68" s="7">
        <f t="shared" si="39"/>
        <v>19.971194</v>
      </c>
      <c r="AM68" s="7">
        <f t="shared" si="39"/>
        <v>19.9672148</v>
      </c>
      <c r="AN68" s="7">
        <f t="shared" si="39"/>
        <v>20.004022399999997</v>
      </c>
      <c r="AO68" s="7">
        <f t="shared" si="39"/>
        <v>20.004022399999997</v>
      </c>
      <c r="AP68" s="7">
        <f t="shared" si="39"/>
        <v>20.0119808</v>
      </c>
      <c r="AQ68" s="7">
        <f t="shared" si="39"/>
        <v>20.0000432</v>
      </c>
      <c r="AR68" s="7">
        <f t="shared" si="39"/>
        <v>19.984126399999997</v>
      </c>
      <c r="AS68" s="7">
        <f t="shared" si="39"/>
        <v>19.972188799999998</v>
      </c>
      <c r="AT68" s="7">
        <f t="shared" si="39"/>
        <v>19.9602512</v>
      </c>
      <c r="AU68" s="7">
        <f t="shared" si="39"/>
        <v>19.9353812</v>
      </c>
      <c r="AV68" s="7">
        <f t="shared" si="39"/>
        <v>19.9075268</v>
      </c>
      <c r="AW68" s="7">
        <f t="shared" si="39"/>
        <v>19.9323968</v>
      </c>
      <c r="AX68" s="7">
        <f t="shared" si="39"/>
        <v>19.928417599999996</v>
      </c>
      <c r="AY68" s="7">
        <f t="shared" si="39"/>
        <v>19.91648</v>
      </c>
      <c r="AZ68" s="7">
        <f t="shared" si="39"/>
        <v>19.937370799999997</v>
      </c>
      <c r="BA68" s="7">
        <f t="shared" si="39"/>
        <v>19.9035476</v>
      </c>
      <c r="BB68" s="7">
        <f t="shared" si="39"/>
        <v>19.9035476</v>
      </c>
      <c r="BC68" s="7">
        <f t="shared" si="39"/>
        <v>19.9005632</v>
      </c>
      <c r="BD68" s="7">
        <f t="shared" si="39"/>
        <v>19.8846464</v>
      </c>
      <c r="BE68" s="7">
        <f t="shared" si="39"/>
        <v>19.921454</v>
      </c>
    </row>
    <row r="69" spans="1:57" ht="9.75">
      <c r="A69" s="5">
        <v>33</v>
      </c>
      <c r="B69" s="115" t="s">
        <v>43</v>
      </c>
      <c r="C69" s="87">
        <f t="shared" si="4"/>
        <v>20.90688931428571</v>
      </c>
      <c r="D69" s="88">
        <f t="shared" si="5"/>
        <v>0.02689386872107197</v>
      </c>
      <c r="E69" s="89">
        <f t="shared" si="6"/>
        <v>20.869043200000004</v>
      </c>
      <c r="F69" s="90">
        <f t="shared" si="7"/>
        <v>20.9518108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20.88</v>
      </c>
      <c r="N69" s="95">
        <v>20.88</v>
      </c>
      <c r="O69" s="95">
        <v>20.889</v>
      </c>
      <c r="P69" s="95">
        <v>20.877</v>
      </c>
      <c r="Q69" s="95">
        <v>20.865</v>
      </c>
      <c r="R69" s="95">
        <v>20.873</v>
      </c>
      <c r="S69" s="95">
        <v>20.861</v>
      </c>
      <c r="T69" s="95">
        <v>20.858</v>
      </c>
      <c r="U69" s="95">
        <v>20.858</v>
      </c>
      <c r="V69" s="95">
        <v>20.845</v>
      </c>
      <c r="W69" s="95">
        <v>20.845</v>
      </c>
      <c r="X69" s="95">
        <v>20.829</v>
      </c>
      <c r="Y69" s="95">
        <v>20.829</v>
      </c>
      <c r="Z69" s="95">
        <v>20.826</v>
      </c>
      <c r="AA69" s="95">
        <v>20.826</v>
      </c>
      <c r="AB69" s="95">
        <v>20.822</v>
      </c>
      <c r="AC69" s="95">
        <v>20.813</v>
      </c>
      <c r="AD69" s="95">
        <v>20.813</v>
      </c>
      <c r="AE69" s="95">
        <v>20.822</v>
      </c>
      <c r="AF69" s="95">
        <v>20.806</v>
      </c>
      <c r="AG69" s="96">
        <v>20.806</v>
      </c>
      <c r="AH69" s="5">
        <v>0.9972</v>
      </c>
      <c r="AI69" s="5">
        <v>0.1213</v>
      </c>
      <c r="AK69" s="7">
        <f aca="true" t="shared" si="40" ref="AK69:BE69">$AH$69*M69+$AI$69</f>
        <v>20.942836</v>
      </c>
      <c r="AL69" s="7">
        <f t="shared" si="40"/>
        <v>20.942836</v>
      </c>
      <c r="AM69" s="7">
        <f t="shared" si="40"/>
        <v>20.9518108</v>
      </c>
      <c r="AN69" s="7">
        <f t="shared" si="40"/>
        <v>20.9398444</v>
      </c>
      <c r="AO69" s="7">
        <f t="shared" si="40"/>
        <v>20.927878</v>
      </c>
      <c r="AP69" s="7">
        <f t="shared" si="40"/>
        <v>20.935855600000004</v>
      </c>
      <c r="AQ69" s="7">
        <f t="shared" si="40"/>
        <v>20.9238892</v>
      </c>
      <c r="AR69" s="7">
        <f t="shared" si="40"/>
        <v>20.9208976</v>
      </c>
      <c r="AS69" s="7">
        <f t="shared" si="40"/>
        <v>20.9208976</v>
      </c>
      <c r="AT69" s="7">
        <f t="shared" si="40"/>
        <v>20.907934</v>
      </c>
      <c r="AU69" s="7">
        <f t="shared" si="40"/>
        <v>20.907934</v>
      </c>
      <c r="AV69" s="7">
        <f t="shared" si="40"/>
        <v>20.8919788</v>
      </c>
      <c r="AW69" s="7">
        <f t="shared" si="40"/>
        <v>20.8919788</v>
      </c>
      <c r="AX69" s="7">
        <f t="shared" si="40"/>
        <v>20.888987200000003</v>
      </c>
      <c r="AY69" s="7">
        <f t="shared" si="40"/>
        <v>20.888987200000003</v>
      </c>
      <c r="AZ69" s="7">
        <f t="shared" si="40"/>
        <v>20.8849984</v>
      </c>
      <c r="BA69" s="7">
        <f t="shared" si="40"/>
        <v>20.8760236</v>
      </c>
      <c r="BB69" s="7">
        <f t="shared" si="40"/>
        <v>20.8760236</v>
      </c>
      <c r="BC69" s="7">
        <f t="shared" si="40"/>
        <v>20.8849984</v>
      </c>
      <c r="BD69" s="7">
        <f t="shared" si="40"/>
        <v>20.869043200000004</v>
      </c>
      <c r="BE69" s="7">
        <f t="shared" si="40"/>
        <v>20.869043200000004</v>
      </c>
    </row>
    <row r="70" spans="1:57" ht="9.75">
      <c r="A70" s="5">
        <v>34</v>
      </c>
      <c r="B70" s="115" t="s">
        <v>42</v>
      </c>
      <c r="C70" s="87">
        <f t="shared" si="4"/>
        <v>21.08682531428571</v>
      </c>
      <c r="D70" s="88">
        <f t="shared" si="5"/>
        <v>0.027113939912050453</v>
      </c>
      <c r="E70" s="89">
        <f t="shared" si="6"/>
        <v>21.051185000000004</v>
      </c>
      <c r="F70" s="90">
        <f t="shared" si="7"/>
        <v>21.1249334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21.049</v>
      </c>
      <c r="N70" s="95">
        <v>21.049</v>
      </c>
      <c r="O70" s="95">
        <v>21.033</v>
      </c>
      <c r="P70" s="95">
        <v>21.045</v>
      </c>
      <c r="Q70" s="95">
        <v>21.045</v>
      </c>
      <c r="R70" s="95">
        <v>21.042</v>
      </c>
      <c r="S70" s="95">
        <v>21.029</v>
      </c>
      <c r="T70" s="95">
        <v>21.026</v>
      </c>
      <c r="U70" s="95">
        <v>21.014</v>
      </c>
      <c r="V70" s="95">
        <v>21.026</v>
      </c>
      <c r="W70" s="95">
        <v>21.014</v>
      </c>
      <c r="X70" s="95">
        <v>20.998</v>
      </c>
      <c r="Y70" s="95">
        <v>20.998</v>
      </c>
      <c r="Z70" s="95">
        <v>20.994</v>
      </c>
      <c r="AA70" s="95">
        <v>20.994</v>
      </c>
      <c r="AB70" s="95">
        <v>20.978</v>
      </c>
      <c r="AC70" s="95">
        <v>20.982</v>
      </c>
      <c r="AD70" s="95">
        <v>20.982</v>
      </c>
      <c r="AE70" s="95">
        <v>20.978</v>
      </c>
      <c r="AF70" s="95">
        <v>20.975</v>
      </c>
      <c r="AG70" s="96">
        <v>20.975</v>
      </c>
      <c r="AH70" s="5">
        <v>0.9966</v>
      </c>
      <c r="AI70" s="5">
        <v>0.1475</v>
      </c>
      <c r="AK70" s="7">
        <f aca="true" t="shared" si="41" ref="AK70:BE70">$AH$70*M70+$AI$70</f>
        <v>21.1249334</v>
      </c>
      <c r="AL70" s="7">
        <f t="shared" si="41"/>
        <v>21.1249334</v>
      </c>
      <c r="AM70" s="7">
        <f t="shared" si="41"/>
        <v>21.1089878</v>
      </c>
      <c r="AN70" s="7">
        <f t="shared" si="41"/>
        <v>21.120947000000005</v>
      </c>
      <c r="AO70" s="7">
        <f t="shared" si="41"/>
        <v>21.120947000000005</v>
      </c>
      <c r="AP70" s="7">
        <f t="shared" si="41"/>
        <v>21.117957200000003</v>
      </c>
      <c r="AQ70" s="7">
        <f t="shared" si="41"/>
        <v>21.105001400000003</v>
      </c>
      <c r="AR70" s="7">
        <f t="shared" si="41"/>
        <v>21.1020116</v>
      </c>
      <c r="AS70" s="7">
        <f t="shared" si="41"/>
        <v>21.0900524</v>
      </c>
      <c r="AT70" s="7">
        <f t="shared" si="41"/>
        <v>21.1020116</v>
      </c>
      <c r="AU70" s="7">
        <f t="shared" si="41"/>
        <v>21.0900524</v>
      </c>
      <c r="AV70" s="7">
        <f t="shared" si="41"/>
        <v>21.074106800000003</v>
      </c>
      <c r="AW70" s="7">
        <f t="shared" si="41"/>
        <v>21.074106800000003</v>
      </c>
      <c r="AX70" s="7">
        <f t="shared" si="41"/>
        <v>21.0701204</v>
      </c>
      <c r="AY70" s="7">
        <f t="shared" si="41"/>
        <v>21.0701204</v>
      </c>
      <c r="AZ70" s="7">
        <f t="shared" si="41"/>
        <v>21.054174800000002</v>
      </c>
      <c r="BA70" s="7">
        <f t="shared" si="41"/>
        <v>21.0581612</v>
      </c>
      <c r="BB70" s="7">
        <f t="shared" si="41"/>
        <v>21.0581612</v>
      </c>
      <c r="BC70" s="7">
        <f t="shared" si="41"/>
        <v>21.054174800000002</v>
      </c>
      <c r="BD70" s="7">
        <f t="shared" si="41"/>
        <v>21.051185000000004</v>
      </c>
      <c r="BE70" s="7">
        <f t="shared" si="41"/>
        <v>21.051185000000004</v>
      </c>
    </row>
    <row r="71" spans="1:57" ht="9.75">
      <c r="A71" s="5">
        <v>35</v>
      </c>
      <c r="B71" s="115" t="s">
        <v>42</v>
      </c>
      <c r="C71" s="87">
        <f t="shared" si="4"/>
        <v>21.056725628571435</v>
      </c>
      <c r="D71" s="88">
        <f t="shared" si="5"/>
        <v>0.021840972689515153</v>
      </c>
      <c r="E71" s="89">
        <f t="shared" si="6"/>
        <v>21.020453699999997</v>
      </c>
      <c r="F71" s="90">
        <f t="shared" si="7"/>
        <v>21.0911484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21</v>
      </c>
      <c r="N71" s="95">
        <v>21.012</v>
      </c>
      <c r="O71" s="95">
        <v>20.996</v>
      </c>
      <c r="P71" s="95">
        <v>21.008</v>
      </c>
      <c r="Q71" s="95">
        <v>21.008</v>
      </c>
      <c r="R71" s="95">
        <v>21.005</v>
      </c>
      <c r="S71" s="95">
        <v>20.993</v>
      </c>
      <c r="T71" s="95">
        <v>20.989</v>
      </c>
      <c r="U71" s="95">
        <v>20.977</v>
      </c>
      <c r="V71" s="95">
        <v>20.977</v>
      </c>
      <c r="W71" s="95">
        <v>20.977</v>
      </c>
      <c r="X71" s="95">
        <v>20.964</v>
      </c>
      <c r="Y71" s="95">
        <v>20.964</v>
      </c>
      <c r="Z71" s="95">
        <v>20.97</v>
      </c>
      <c r="AA71" s="95">
        <v>20.97</v>
      </c>
      <c r="AB71" s="95">
        <v>20.957</v>
      </c>
      <c r="AC71" s="95">
        <v>20.96</v>
      </c>
      <c r="AD71" s="95">
        <v>20.96</v>
      </c>
      <c r="AE71" s="95">
        <v>20.957</v>
      </c>
      <c r="AF71" s="95">
        <v>20.941</v>
      </c>
      <c r="AG71" s="96">
        <v>20.941</v>
      </c>
      <c r="AH71" s="5">
        <v>0.9957</v>
      </c>
      <c r="AI71" s="5">
        <v>0.1695</v>
      </c>
      <c r="AK71" s="7">
        <f aca="true" t="shared" si="42" ref="AK71:BE71">$AH$71*M71+$AI$71</f>
        <v>21.0792</v>
      </c>
      <c r="AL71" s="7">
        <f t="shared" si="42"/>
        <v>21.0911484</v>
      </c>
      <c r="AM71" s="7">
        <f t="shared" si="42"/>
        <v>21.075217199999997</v>
      </c>
      <c r="AN71" s="7">
        <f t="shared" si="42"/>
        <v>21.0871656</v>
      </c>
      <c r="AO71" s="7">
        <f t="shared" si="42"/>
        <v>21.0871656</v>
      </c>
      <c r="AP71" s="7">
        <f t="shared" si="42"/>
        <v>21.0841785</v>
      </c>
      <c r="AQ71" s="7">
        <f t="shared" si="42"/>
        <v>21.0722301</v>
      </c>
      <c r="AR71" s="7">
        <f t="shared" si="42"/>
        <v>21.0682473</v>
      </c>
      <c r="AS71" s="7">
        <f t="shared" si="42"/>
        <v>21.0562989</v>
      </c>
      <c r="AT71" s="7">
        <f t="shared" si="42"/>
        <v>21.0562989</v>
      </c>
      <c r="AU71" s="7">
        <f t="shared" si="42"/>
        <v>21.0562989</v>
      </c>
      <c r="AV71" s="7">
        <f t="shared" si="42"/>
        <v>21.0433548</v>
      </c>
      <c r="AW71" s="7">
        <f t="shared" si="42"/>
        <v>21.0433548</v>
      </c>
      <c r="AX71" s="7">
        <f t="shared" si="42"/>
        <v>21.049329</v>
      </c>
      <c r="AY71" s="7">
        <f t="shared" si="42"/>
        <v>21.049329</v>
      </c>
      <c r="AZ71" s="7">
        <f t="shared" si="42"/>
        <v>21.0363849</v>
      </c>
      <c r="BA71" s="7">
        <f t="shared" si="42"/>
        <v>21.039372</v>
      </c>
      <c r="BB71" s="7">
        <f t="shared" si="42"/>
        <v>21.039372</v>
      </c>
      <c r="BC71" s="7">
        <f t="shared" si="42"/>
        <v>21.0363849</v>
      </c>
      <c r="BD71" s="7">
        <f t="shared" si="42"/>
        <v>21.020453699999997</v>
      </c>
      <c r="BE71" s="7">
        <f t="shared" si="42"/>
        <v>21.020453699999997</v>
      </c>
    </row>
    <row r="72" spans="1:57" ht="9.75">
      <c r="A72" s="5">
        <v>36</v>
      </c>
      <c r="B72" s="115" t="s">
        <v>41</v>
      </c>
      <c r="C72" s="87">
        <f t="shared" si="4"/>
        <v>20.489257599999995</v>
      </c>
      <c r="D72" s="88">
        <f t="shared" si="5"/>
        <v>0.0303607373033002</v>
      </c>
      <c r="E72" s="89">
        <f t="shared" si="6"/>
        <v>20.4389896</v>
      </c>
      <c r="F72" s="90">
        <f t="shared" si="7"/>
        <v>20.5361272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20.394</v>
      </c>
      <c r="N72" s="95">
        <v>20.406</v>
      </c>
      <c r="O72" s="95">
        <v>20.39</v>
      </c>
      <c r="P72" s="95">
        <v>20.403</v>
      </c>
      <c r="Q72" s="95">
        <v>20.378</v>
      </c>
      <c r="R72" s="95">
        <v>20.387</v>
      </c>
      <c r="S72" s="95">
        <v>20.387</v>
      </c>
      <c r="T72" s="95">
        <v>20.383</v>
      </c>
      <c r="U72" s="95">
        <v>20.359</v>
      </c>
      <c r="V72" s="95">
        <v>20.371</v>
      </c>
      <c r="W72" s="95">
        <v>20.359</v>
      </c>
      <c r="X72" s="95">
        <v>20.343</v>
      </c>
      <c r="Y72" s="95">
        <v>20.355</v>
      </c>
      <c r="Z72" s="95">
        <v>20.339</v>
      </c>
      <c r="AA72" s="95">
        <v>20.351</v>
      </c>
      <c r="AB72" s="95">
        <v>20.323</v>
      </c>
      <c r="AC72" s="95">
        <v>20.339</v>
      </c>
      <c r="AD72" s="95">
        <v>20.315</v>
      </c>
      <c r="AE72" s="95">
        <v>20.323</v>
      </c>
      <c r="AF72" s="95">
        <v>20.32</v>
      </c>
      <c r="AG72" s="96">
        <v>20.308</v>
      </c>
      <c r="AH72" s="5">
        <v>0.9912</v>
      </c>
      <c r="AI72" s="5">
        <v>0.3097</v>
      </c>
      <c r="AK72" s="7">
        <f aca="true" t="shared" si="43" ref="AK72:BE72">$AH$72*M72+$AI$72</f>
        <v>20.524232799999997</v>
      </c>
      <c r="AL72" s="7">
        <f t="shared" si="43"/>
        <v>20.5361272</v>
      </c>
      <c r="AM72" s="7">
        <f t="shared" si="43"/>
        <v>20.520267999999998</v>
      </c>
      <c r="AN72" s="7">
        <f t="shared" si="43"/>
        <v>20.5331536</v>
      </c>
      <c r="AO72" s="7">
        <f t="shared" si="43"/>
        <v>20.5083736</v>
      </c>
      <c r="AP72" s="7">
        <f t="shared" si="43"/>
        <v>20.5172944</v>
      </c>
      <c r="AQ72" s="7">
        <f t="shared" si="43"/>
        <v>20.5172944</v>
      </c>
      <c r="AR72" s="7">
        <f t="shared" si="43"/>
        <v>20.5133296</v>
      </c>
      <c r="AS72" s="7">
        <f t="shared" si="43"/>
        <v>20.4895408</v>
      </c>
      <c r="AT72" s="7">
        <f t="shared" si="43"/>
        <v>20.501435199999996</v>
      </c>
      <c r="AU72" s="7">
        <f t="shared" si="43"/>
        <v>20.4895408</v>
      </c>
      <c r="AV72" s="7">
        <f t="shared" si="43"/>
        <v>20.4736816</v>
      </c>
      <c r="AW72" s="7">
        <f t="shared" si="43"/>
        <v>20.485576</v>
      </c>
      <c r="AX72" s="7">
        <f t="shared" si="43"/>
        <v>20.469716799999997</v>
      </c>
      <c r="AY72" s="7">
        <f t="shared" si="43"/>
        <v>20.481611199999996</v>
      </c>
      <c r="AZ72" s="7">
        <f t="shared" si="43"/>
        <v>20.4538576</v>
      </c>
      <c r="BA72" s="7">
        <f t="shared" si="43"/>
        <v>20.469716799999997</v>
      </c>
      <c r="BB72" s="7">
        <f t="shared" si="43"/>
        <v>20.445928</v>
      </c>
      <c r="BC72" s="7">
        <f t="shared" si="43"/>
        <v>20.4538576</v>
      </c>
      <c r="BD72" s="7">
        <f t="shared" si="43"/>
        <v>20.450884</v>
      </c>
      <c r="BE72" s="7">
        <f t="shared" si="43"/>
        <v>20.4389896</v>
      </c>
    </row>
    <row r="73" spans="1:57" ht="9.75">
      <c r="A73" s="5">
        <v>37</v>
      </c>
      <c r="B73" s="115" t="s">
        <v>41</v>
      </c>
      <c r="C73" s="87">
        <f t="shared" si="4"/>
        <v>20.5595344</v>
      </c>
      <c r="D73" s="88">
        <f t="shared" si="5"/>
        <v>0.033883497346761916</v>
      </c>
      <c r="E73" s="89">
        <f t="shared" si="6"/>
        <v>20.513483200000003</v>
      </c>
      <c r="F73" s="90">
        <f t="shared" si="7"/>
        <v>20.6166772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20.428</v>
      </c>
      <c r="N73" s="95">
        <v>20.44</v>
      </c>
      <c r="O73" s="95">
        <v>20.436</v>
      </c>
      <c r="P73" s="95">
        <v>20.449</v>
      </c>
      <c r="Q73" s="95">
        <v>20.436</v>
      </c>
      <c r="R73" s="95">
        <v>20.408</v>
      </c>
      <c r="S73" s="95">
        <v>20.421</v>
      </c>
      <c r="T73" s="95">
        <v>20.417</v>
      </c>
      <c r="U73" s="95">
        <v>20.396</v>
      </c>
      <c r="V73" s="95">
        <v>20.396</v>
      </c>
      <c r="W73" s="95">
        <v>20.383</v>
      </c>
      <c r="X73" s="95">
        <v>20.367</v>
      </c>
      <c r="Y73" s="95">
        <v>20.367</v>
      </c>
      <c r="Z73" s="95">
        <v>20.364</v>
      </c>
      <c r="AA73" s="95">
        <v>20.376</v>
      </c>
      <c r="AB73" s="95">
        <v>20.36</v>
      </c>
      <c r="AC73" s="95">
        <v>20.364</v>
      </c>
      <c r="AD73" s="95">
        <v>20.351</v>
      </c>
      <c r="AE73" s="95">
        <v>20.348</v>
      </c>
      <c r="AF73" s="95">
        <v>20.357</v>
      </c>
      <c r="AG73" s="96">
        <v>20.344</v>
      </c>
      <c r="AH73" s="5">
        <v>0.9828</v>
      </c>
      <c r="AI73" s="5">
        <v>0.5194</v>
      </c>
      <c r="AK73" s="7">
        <f aca="true" t="shared" si="44" ref="AK73:BE73">$AH$73*M73+$AI$73</f>
        <v>20.5960384</v>
      </c>
      <c r="AL73" s="7">
        <f t="shared" si="44"/>
        <v>20.607832000000002</v>
      </c>
      <c r="AM73" s="7">
        <f t="shared" si="44"/>
        <v>20.6039008</v>
      </c>
      <c r="AN73" s="7">
        <f t="shared" si="44"/>
        <v>20.6166772</v>
      </c>
      <c r="AO73" s="7">
        <f t="shared" si="44"/>
        <v>20.6039008</v>
      </c>
      <c r="AP73" s="7">
        <f t="shared" si="44"/>
        <v>20.576382400000004</v>
      </c>
      <c r="AQ73" s="7">
        <f t="shared" si="44"/>
        <v>20.5891588</v>
      </c>
      <c r="AR73" s="7">
        <f t="shared" si="44"/>
        <v>20.585227600000003</v>
      </c>
      <c r="AS73" s="7">
        <f t="shared" si="44"/>
        <v>20.564588800000003</v>
      </c>
      <c r="AT73" s="7">
        <f t="shared" si="44"/>
        <v>20.564588800000003</v>
      </c>
      <c r="AU73" s="7">
        <f t="shared" si="44"/>
        <v>20.5518124</v>
      </c>
      <c r="AV73" s="7">
        <f t="shared" si="44"/>
        <v>20.536087600000002</v>
      </c>
      <c r="AW73" s="7">
        <f t="shared" si="44"/>
        <v>20.536087600000002</v>
      </c>
      <c r="AX73" s="7">
        <f t="shared" si="44"/>
        <v>20.5331392</v>
      </c>
      <c r="AY73" s="7">
        <f t="shared" si="44"/>
        <v>20.5449328</v>
      </c>
      <c r="AZ73" s="7">
        <f t="shared" si="44"/>
        <v>20.529208</v>
      </c>
      <c r="BA73" s="7">
        <f t="shared" si="44"/>
        <v>20.5331392</v>
      </c>
      <c r="BB73" s="7">
        <f t="shared" si="44"/>
        <v>20.5203628</v>
      </c>
      <c r="BC73" s="7">
        <f t="shared" si="44"/>
        <v>20.5174144</v>
      </c>
      <c r="BD73" s="7">
        <f t="shared" si="44"/>
        <v>20.5262596</v>
      </c>
      <c r="BE73" s="7">
        <f t="shared" si="44"/>
        <v>20.513483200000003</v>
      </c>
    </row>
    <row r="74" spans="1:57" ht="9.75">
      <c r="A74" s="5">
        <v>38</v>
      </c>
      <c r="B74" s="115" t="s">
        <v>38</v>
      </c>
      <c r="C74" s="87">
        <f t="shared" si="4"/>
        <v>20.834359857142857</v>
      </c>
      <c r="D74" s="88">
        <f t="shared" si="5"/>
        <v>0.042227267118303095</v>
      </c>
      <c r="E74" s="89">
        <f t="shared" si="6"/>
        <v>20.748398</v>
      </c>
      <c r="F74" s="90">
        <f t="shared" si="7"/>
        <v>20.9085286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20.709</v>
      </c>
      <c r="N74" s="95">
        <v>20.783</v>
      </c>
      <c r="O74" s="95">
        <v>20.791</v>
      </c>
      <c r="P74" s="95">
        <v>20.779</v>
      </c>
      <c r="Q74" s="95">
        <v>20.767</v>
      </c>
      <c r="R74" s="95">
        <v>20.739</v>
      </c>
      <c r="S74" s="95">
        <v>20.726</v>
      </c>
      <c r="T74" s="95">
        <v>20.735</v>
      </c>
      <c r="U74" s="95">
        <v>20.698</v>
      </c>
      <c r="V74" s="95">
        <v>20.698</v>
      </c>
      <c r="W74" s="95">
        <v>20.711</v>
      </c>
      <c r="X74" s="95">
        <v>20.67</v>
      </c>
      <c r="Y74" s="95">
        <v>20.707</v>
      </c>
      <c r="Z74" s="95">
        <v>20.63</v>
      </c>
      <c r="AA74" s="95">
        <v>20.74</v>
      </c>
      <c r="AB74" s="95">
        <v>20.724</v>
      </c>
      <c r="AC74" s="95">
        <v>20.728</v>
      </c>
      <c r="AD74" s="95">
        <v>20.667</v>
      </c>
      <c r="AE74" s="95">
        <v>20.675</v>
      </c>
      <c r="AF74" s="95">
        <v>20.66</v>
      </c>
      <c r="AG74" s="96">
        <v>20.708</v>
      </c>
      <c r="AH74" s="5">
        <v>0.9946</v>
      </c>
      <c r="AI74" s="5">
        <v>0.2298</v>
      </c>
      <c r="AK74" s="7">
        <f aca="true" t="shared" si="45" ref="AK74:BE74">$AH$74*M74+$AI$74</f>
        <v>20.8269714</v>
      </c>
      <c r="AL74" s="7">
        <f t="shared" si="45"/>
        <v>20.9005718</v>
      </c>
      <c r="AM74" s="7">
        <f t="shared" si="45"/>
        <v>20.9085286</v>
      </c>
      <c r="AN74" s="7">
        <f t="shared" si="45"/>
        <v>20.8965934</v>
      </c>
      <c r="AO74" s="7">
        <f t="shared" si="45"/>
        <v>20.8846582</v>
      </c>
      <c r="AP74" s="7">
        <f t="shared" si="45"/>
        <v>20.856809400000003</v>
      </c>
      <c r="AQ74" s="7">
        <f t="shared" si="45"/>
        <v>20.8438796</v>
      </c>
      <c r="AR74" s="7">
        <f t="shared" si="45"/>
        <v>20.852831000000002</v>
      </c>
      <c r="AS74" s="7">
        <f t="shared" si="45"/>
        <v>20.816030800000004</v>
      </c>
      <c r="AT74" s="7">
        <f t="shared" si="45"/>
        <v>20.816030800000004</v>
      </c>
      <c r="AU74" s="7">
        <f t="shared" si="45"/>
        <v>20.8289606</v>
      </c>
      <c r="AV74" s="7">
        <f t="shared" si="45"/>
        <v>20.788182000000003</v>
      </c>
      <c r="AW74" s="7">
        <f t="shared" si="45"/>
        <v>20.8249822</v>
      </c>
      <c r="AX74" s="7">
        <f t="shared" si="45"/>
        <v>20.748398</v>
      </c>
      <c r="AY74" s="7">
        <f t="shared" si="45"/>
        <v>20.857804</v>
      </c>
      <c r="AZ74" s="7">
        <f t="shared" si="45"/>
        <v>20.8418904</v>
      </c>
      <c r="BA74" s="7">
        <f t="shared" si="45"/>
        <v>20.8458688</v>
      </c>
      <c r="BB74" s="7">
        <f t="shared" si="45"/>
        <v>20.785198200000004</v>
      </c>
      <c r="BC74" s="7">
        <f t="shared" si="45"/>
        <v>20.793155000000002</v>
      </c>
      <c r="BD74" s="7">
        <f t="shared" si="45"/>
        <v>20.778236000000003</v>
      </c>
      <c r="BE74" s="7">
        <f t="shared" si="45"/>
        <v>20.8259768</v>
      </c>
    </row>
    <row r="75" spans="1:57" ht="9.75">
      <c r="A75" s="5">
        <v>39</v>
      </c>
      <c r="B75" s="115" t="s">
        <v>39</v>
      </c>
      <c r="C75" s="87">
        <f t="shared" si="4"/>
        <v>20.353299228571434</v>
      </c>
      <c r="D75" s="88">
        <f t="shared" si="5"/>
        <v>0.09863248282218287</v>
      </c>
      <c r="E75" s="89">
        <f t="shared" si="6"/>
        <v>20.1942279</v>
      </c>
      <c r="F75" s="90">
        <f t="shared" si="7"/>
        <v>20.541099000000003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20.186</v>
      </c>
      <c r="N75" s="95">
        <v>20.137</v>
      </c>
      <c r="O75" s="95">
        <v>20.378</v>
      </c>
      <c r="P75" s="95">
        <v>20.342</v>
      </c>
      <c r="Q75" s="95">
        <v>20.329</v>
      </c>
      <c r="R75" s="95">
        <v>20.142</v>
      </c>
      <c r="S75" s="95">
        <v>20.289</v>
      </c>
      <c r="T75" s="95">
        <v>20.298</v>
      </c>
      <c r="U75" s="95">
        <v>20.163</v>
      </c>
      <c r="V75" s="95">
        <v>20.175</v>
      </c>
      <c r="W75" s="95">
        <v>20.175</v>
      </c>
      <c r="X75" s="95">
        <v>20.061</v>
      </c>
      <c r="Y75" s="95">
        <v>20.11</v>
      </c>
      <c r="Z75" s="95">
        <v>20.205</v>
      </c>
      <c r="AA75" s="95">
        <v>20.41</v>
      </c>
      <c r="AB75" s="95">
        <v>20.238</v>
      </c>
      <c r="AC75" s="95">
        <v>20.266</v>
      </c>
      <c r="AD75" s="95">
        <v>20.241</v>
      </c>
      <c r="AE75" s="95">
        <v>20.066</v>
      </c>
      <c r="AF75" s="95">
        <v>20.295</v>
      </c>
      <c r="AG75" s="96">
        <v>20.136</v>
      </c>
      <c r="AH75" s="5">
        <v>0.9939</v>
      </c>
      <c r="AI75" s="5">
        <v>0.2556</v>
      </c>
      <c r="AK75" s="7">
        <f aca="true" t="shared" si="46" ref="AK75:BE75">$AH$75*M75+$AI$75</f>
        <v>20.3184654</v>
      </c>
      <c r="AL75" s="7">
        <f t="shared" si="46"/>
        <v>20.269764300000002</v>
      </c>
      <c r="AM75" s="7">
        <f t="shared" si="46"/>
        <v>20.509294200000003</v>
      </c>
      <c r="AN75" s="7">
        <f t="shared" si="46"/>
        <v>20.4735138</v>
      </c>
      <c r="AO75" s="7">
        <f t="shared" si="46"/>
        <v>20.4605931</v>
      </c>
      <c r="AP75" s="7">
        <f t="shared" si="46"/>
        <v>20.2747338</v>
      </c>
      <c r="AQ75" s="7">
        <f t="shared" si="46"/>
        <v>20.420837100000004</v>
      </c>
      <c r="AR75" s="7">
        <f t="shared" si="46"/>
        <v>20.4297822</v>
      </c>
      <c r="AS75" s="7">
        <f t="shared" si="46"/>
        <v>20.295605700000003</v>
      </c>
      <c r="AT75" s="7">
        <f t="shared" si="46"/>
        <v>20.3075325</v>
      </c>
      <c r="AU75" s="7">
        <f t="shared" si="46"/>
        <v>20.3075325</v>
      </c>
      <c r="AV75" s="7">
        <f t="shared" si="46"/>
        <v>20.1942279</v>
      </c>
      <c r="AW75" s="7">
        <f t="shared" si="46"/>
        <v>20.242929</v>
      </c>
      <c r="AX75" s="7">
        <f t="shared" si="46"/>
        <v>20.3373495</v>
      </c>
      <c r="AY75" s="7">
        <f t="shared" si="46"/>
        <v>20.541099000000003</v>
      </c>
      <c r="AZ75" s="7">
        <f t="shared" si="46"/>
        <v>20.3701482</v>
      </c>
      <c r="BA75" s="7">
        <f t="shared" si="46"/>
        <v>20.3979774</v>
      </c>
      <c r="BB75" s="7">
        <f t="shared" si="46"/>
        <v>20.373129900000002</v>
      </c>
      <c r="BC75" s="7">
        <f t="shared" si="46"/>
        <v>20.1991974</v>
      </c>
      <c r="BD75" s="7">
        <f t="shared" si="46"/>
        <v>20.426800500000002</v>
      </c>
      <c r="BE75" s="7">
        <f t="shared" si="46"/>
        <v>20.2687704</v>
      </c>
    </row>
    <row r="76" spans="1:57" ht="10.5" thickBot="1">
      <c r="A76" s="5">
        <v>40</v>
      </c>
      <c r="B76" s="116" t="s">
        <v>40</v>
      </c>
      <c r="C76" s="98">
        <f t="shared" si="4"/>
        <v>21.004565009523805</v>
      </c>
      <c r="D76" s="99">
        <f t="shared" si="5"/>
        <v>0.030595811589332108</v>
      </c>
      <c r="E76" s="100">
        <f t="shared" si="6"/>
        <v>20.959777</v>
      </c>
      <c r="F76" s="101">
        <f t="shared" si="7"/>
        <v>21.0465508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20.942</v>
      </c>
      <c r="N76" s="106">
        <v>20.942</v>
      </c>
      <c r="O76" s="106">
        <v>20.938</v>
      </c>
      <c r="P76" s="106">
        <v>20.938</v>
      </c>
      <c r="Q76" s="106">
        <v>20.938</v>
      </c>
      <c r="R76" s="106">
        <v>20.922</v>
      </c>
      <c r="S76" s="106">
        <v>20.922</v>
      </c>
      <c r="T76" s="106">
        <v>20.919</v>
      </c>
      <c r="U76" s="106">
        <v>20.906</v>
      </c>
      <c r="V76" s="106">
        <v>20.906</v>
      </c>
      <c r="W76" s="106">
        <v>20.906</v>
      </c>
      <c r="X76" s="106">
        <v>20.878</v>
      </c>
      <c r="Y76" s="106">
        <v>20.891</v>
      </c>
      <c r="Z76" s="106">
        <v>20.887</v>
      </c>
      <c r="AA76" s="106">
        <v>20.887</v>
      </c>
      <c r="AB76" s="106">
        <v>20.871</v>
      </c>
      <c r="AC76" s="106">
        <v>20.862</v>
      </c>
      <c r="AD76" s="106">
        <v>20.862</v>
      </c>
      <c r="AE76" s="106">
        <v>20.871</v>
      </c>
      <c r="AF76" s="106">
        <v>20.855</v>
      </c>
      <c r="AG76" s="107">
        <v>20.855</v>
      </c>
      <c r="AH76" s="5">
        <v>0.9974</v>
      </c>
      <c r="AI76" s="5">
        <v>0.159</v>
      </c>
      <c r="AK76" s="7">
        <f aca="true" t="shared" si="47" ref="AK76:BE76">$AH$76*M76+$AI$76</f>
        <v>21.0465508</v>
      </c>
      <c r="AL76" s="7">
        <f t="shared" si="47"/>
        <v>21.0465508</v>
      </c>
      <c r="AM76" s="7">
        <f t="shared" si="47"/>
        <v>21.042561199999998</v>
      </c>
      <c r="AN76" s="7">
        <f t="shared" si="47"/>
        <v>21.042561199999998</v>
      </c>
      <c r="AO76" s="7">
        <f t="shared" si="47"/>
        <v>21.042561199999998</v>
      </c>
      <c r="AP76" s="7">
        <f t="shared" si="47"/>
        <v>21.0266028</v>
      </c>
      <c r="AQ76" s="7">
        <f t="shared" si="47"/>
        <v>21.0266028</v>
      </c>
      <c r="AR76" s="7">
        <f t="shared" si="47"/>
        <v>21.023610599999998</v>
      </c>
      <c r="AS76" s="7">
        <f t="shared" si="47"/>
        <v>21.010644399999997</v>
      </c>
      <c r="AT76" s="7">
        <f t="shared" si="47"/>
        <v>21.010644399999997</v>
      </c>
      <c r="AU76" s="7">
        <f t="shared" si="47"/>
        <v>21.010644399999997</v>
      </c>
      <c r="AV76" s="7">
        <f t="shared" si="47"/>
        <v>20.9827172</v>
      </c>
      <c r="AW76" s="7">
        <f t="shared" si="47"/>
        <v>20.995683399999997</v>
      </c>
      <c r="AX76" s="7">
        <f t="shared" si="47"/>
        <v>20.991693799999997</v>
      </c>
      <c r="AY76" s="7">
        <f t="shared" si="47"/>
        <v>20.991693799999997</v>
      </c>
      <c r="AZ76" s="7">
        <f t="shared" si="47"/>
        <v>20.975735399999998</v>
      </c>
      <c r="BA76" s="7">
        <f t="shared" si="47"/>
        <v>20.966758799999997</v>
      </c>
      <c r="BB76" s="7">
        <f t="shared" si="47"/>
        <v>20.966758799999997</v>
      </c>
      <c r="BC76" s="7">
        <f t="shared" si="47"/>
        <v>20.975735399999998</v>
      </c>
      <c r="BD76" s="7">
        <f t="shared" si="47"/>
        <v>20.959777</v>
      </c>
      <c r="BE76" s="7">
        <f t="shared" si="47"/>
        <v>20.959777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153.5</v>
      </c>
      <c r="N78" s="92">
        <v>154.9</v>
      </c>
      <c r="O78" s="92">
        <v>149.8</v>
      </c>
      <c r="P78" s="92">
        <v>148.3</v>
      </c>
      <c r="Q78" s="92">
        <v>150.1</v>
      </c>
      <c r="R78" s="92">
        <v>154.6</v>
      </c>
      <c r="S78" s="92">
        <v>155.3</v>
      </c>
      <c r="T78" s="92">
        <v>151.1</v>
      </c>
      <c r="U78" s="92">
        <v>154.8</v>
      </c>
      <c r="V78" s="92">
        <v>155</v>
      </c>
      <c r="W78" s="92">
        <v>154.8</v>
      </c>
      <c r="X78" s="92">
        <v>155.9</v>
      </c>
      <c r="Y78" s="92">
        <v>152.9</v>
      </c>
      <c r="Z78" s="92">
        <v>153.5</v>
      </c>
      <c r="AA78" s="92">
        <v>150.9</v>
      </c>
      <c r="AB78" s="92">
        <v>156.3</v>
      </c>
      <c r="AC78" s="92">
        <v>154.4</v>
      </c>
      <c r="AD78" s="92">
        <v>153.7</v>
      </c>
      <c r="AE78" s="92">
        <v>154.7</v>
      </c>
      <c r="AF78" s="92">
        <v>152.1</v>
      </c>
      <c r="AG78" s="93">
        <v>154.2</v>
      </c>
      <c r="AI78" s="7" t="s">
        <v>77</v>
      </c>
      <c r="AJ78" s="5"/>
      <c r="AK78" s="17">
        <f aca="true" t="shared" si="48" ref="AK78:AK95">AVERAGE(M78:AG78)</f>
        <v>153.37142857142857</v>
      </c>
      <c r="AL78" s="17">
        <f aca="true" t="shared" si="49" ref="AL78:AL95">STDEV(M78:AG78)</f>
        <v>2.181775161913541</v>
      </c>
      <c r="AM78" s="17">
        <f aca="true" t="shared" si="50" ref="AM78:AM95">MIN(M78:AG78)</f>
        <v>148.3</v>
      </c>
      <c r="AN78" s="17">
        <f aca="true" t="shared" si="51" ref="AN78:AN95">MAX(M78:AG78)</f>
        <v>156.3</v>
      </c>
    </row>
    <row r="79" spans="2:40" ht="9.75">
      <c r="B79" s="115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160.8</v>
      </c>
      <c r="N79" s="95">
        <v>161.7</v>
      </c>
      <c r="O79" s="95">
        <v>157.4</v>
      </c>
      <c r="P79" s="95">
        <v>156.5</v>
      </c>
      <c r="Q79" s="95">
        <v>156.3</v>
      </c>
      <c r="R79" s="95">
        <v>158.7</v>
      </c>
      <c r="S79" s="95">
        <v>159.4</v>
      </c>
      <c r="T79" s="95">
        <v>158.1</v>
      </c>
      <c r="U79" s="95">
        <v>160.3</v>
      </c>
      <c r="V79" s="95">
        <v>161.9</v>
      </c>
      <c r="W79" s="95">
        <v>160.6</v>
      </c>
      <c r="X79" s="95">
        <v>161</v>
      </c>
      <c r="Y79" s="95">
        <v>159.7</v>
      </c>
      <c r="Z79" s="95">
        <v>160.5</v>
      </c>
      <c r="AA79" s="95">
        <v>155.9</v>
      </c>
      <c r="AB79" s="95">
        <v>159.8</v>
      </c>
      <c r="AC79" s="95">
        <v>162.2</v>
      </c>
      <c r="AD79" s="95">
        <v>160</v>
      </c>
      <c r="AE79" s="95">
        <v>162.4</v>
      </c>
      <c r="AF79" s="95">
        <v>160.2</v>
      </c>
      <c r="AG79" s="96">
        <v>159.7</v>
      </c>
      <c r="AI79" s="7" t="s">
        <v>78</v>
      </c>
      <c r="AJ79" s="5"/>
      <c r="AK79" s="17">
        <f t="shared" si="48"/>
        <v>159.67142857142858</v>
      </c>
      <c r="AL79" s="17">
        <f t="shared" si="49"/>
        <v>1.905293378234137</v>
      </c>
      <c r="AM79" s="17">
        <f t="shared" si="50"/>
        <v>155.9</v>
      </c>
      <c r="AN79" s="17">
        <f t="shared" si="51"/>
        <v>162.4</v>
      </c>
    </row>
    <row r="80" spans="1:40" ht="9.75">
      <c r="A80" s="5">
        <v>1</v>
      </c>
      <c r="B80" s="115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142.2</v>
      </c>
      <c r="N80" s="95">
        <v>142.3</v>
      </c>
      <c r="O80" s="95">
        <v>141.8</v>
      </c>
      <c r="P80" s="95">
        <v>141.6</v>
      </c>
      <c r="Q80" s="95">
        <v>142.5</v>
      </c>
      <c r="R80" s="95">
        <v>143.2</v>
      </c>
      <c r="S80" s="95">
        <v>143</v>
      </c>
      <c r="T80" s="95">
        <v>142.5</v>
      </c>
      <c r="U80" s="95">
        <v>142.6</v>
      </c>
      <c r="V80" s="95">
        <v>143.1</v>
      </c>
      <c r="W80" s="95">
        <v>143.2</v>
      </c>
      <c r="X80" s="95">
        <v>143.9</v>
      </c>
      <c r="Y80" s="95">
        <v>142.7</v>
      </c>
      <c r="Z80" s="95">
        <v>142.6</v>
      </c>
      <c r="AA80" s="95">
        <v>142</v>
      </c>
      <c r="AB80" s="95">
        <v>142.8</v>
      </c>
      <c r="AC80" s="95">
        <v>142.8</v>
      </c>
      <c r="AD80" s="95">
        <v>142.7</v>
      </c>
      <c r="AE80" s="95">
        <v>143.3</v>
      </c>
      <c r="AF80" s="95">
        <v>143.1</v>
      </c>
      <c r="AG80" s="96">
        <v>143.1</v>
      </c>
      <c r="AI80" s="7" t="s">
        <v>79</v>
      </c>
      <c r="AJ80" s="5"/>
      <c r="AK80" s="17">
        <f t="shared" si="48"/>
        <v>142.71428571428572</v>
      </c>
      <c r="AL80" s="17">
        <f t="shared" si="49"/>
        <v>0.5434019822246823</v>
      </c>
      <c r="AM80" s="17">
        <f t="shared" si="50"/>
        <v>141.6</v>
      </c>
      <c r="AN80" s="17">
        <f t="shared" si="51"/>
        <v>143.9</v>
      </c>
    </row>
    <row r="81" spans="1:40" ht="9.75">
      <c r="A81" s="5">
        <v>2</v>
      </c>
      <c r="B81" s="115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143.8</v>
      </c>
      <c r="N81" s="95">
        <v>144.2</v>
      </c>
      <c r="O81" s="95">
        <v>142.9</v>
      </c>
      <c r="P81" s="95">
        <v>142.9</v>
      </c>
      <c r="Q81" s="95">
        <v>144.4</v>
      </c>
      <c r="R81" s="95">
        <v>145.5</v>
      </c>
      <c r="S81" s="95">
        <v>145.1</v>
      </c>
      <c r="T81" s="95">
        <v>143.6</v>
      </c>
      <c r="U81" s="95">
        <v>144.5</v>
      </c>
      <c r="V81" s="95">
        <v>145.3</v>
      </c>
      <c r="W81" s="95">
        <v>145.5</v>
      </c>
      <c r="X81" s="95">
        <v>146.2</v>
      </c>
      <c r="Y81" s="95">
        <v>144</v>
      </c>
      <c r="Z81" s="95">
        <v>144.5</v>
      </c>
      <c r="AA81" s="95">
        <v>143.5</v>
      </c>
      <c r="AB81" s="95">
        <v>146.1</v>
      </c>
      <c r="AC81" s="95">
        <v>144.8</v>
      </c>
      <c r="AD81" s="95">
        <v>144.8</v>
      </c>
      <c r="AE81" s="95">
        <v>145.1</v>
      </c>
      <c r="AF81" s="95">
        <v>144.6</v>
      </c>
      <c r="AG81" s="96">
        <v>145.5</v>
      </c>
      <c r="AI81" s="7" t="s">
        <v>80</v>
      </c>
      <c r="AJ81" s="5"/>
      <c r="AK81" s="17">
        <f t="shared" si="48"/>
        <v>144.6095238095238</v>
      </c>
      <c r="AL81" s="17">
        <f t="shared" si="49"/>
        <v>0.9358978373224068</v>
      </c>
      <c r="AM81" s="17">
        <f t="shared" si="50"/>
        <v>142.9</v>
      </c>
      <c r="AN81" s="17">
        <f t="shared" si="51"/>
        <v>146.2</v>
      </c>
    </row>
    <row r="82" spans="1:40" ht="9.75">
      <c r="A82" s="5">
        <v>3</v>
      </c>
      <c r="B82" s="115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100.2</v>
      </c>
      <c r="N82" s="95">
        <v>99.8</v>
      </c>
      <c r="O82" s="95">
        <v>99.6</v>
      </c>
      <c r="P82" s="95">
        <v>99.2</v>
      </c>
      <c r="Q82" s="95">
        <v>100.1</v>
      </c>
      <c r="R82" s="95">
        <v>101.1</v>
      </c>
      <c r="S82" s="95">
        <v>100.6</v>
      </c>
      <c r="T82" s="95">
        <v>100.3</v>
      </c>
      <c r="U82" s="95">
        <v>100.1</v>
      </c>
      <c r="V82" s="95">
        <v>100.4</v>
      </c>
      <c r="W82" s="95">
        <v>100.4</v>
      </c>
      <c r="X82" s="95">
        <v>99.9</v>
      </c>
      <c r="Y82" s="95">
        <v>100</v>
      </c>
      <c r="Z82" s="95">
        <v>99.7</v>
      </c>
      <c r="AA82" s="95">
        <v>99.5</v>
      </c>
      <c r="AB82" s="95">
        <v>100</v>
      </c>
      <c r="AC82" s="95">
        <v>100.1</v>
      </c>
      <c r="AD82" s="95">
        <v>99.8</v>
      </c>
      <c r="AE82" s="95">
        <v>100.3</v>
      </c>
      <c r="AF82" s="95">
        <v>100</v>
      </c>
      <c r="AG82" s="96">
        <v>99.5</v>
      </c>
      <c r="AI82" s="7" t="s">
        <v>81</v>
      </c>
      <c r="AJ82" s="5"/>
      <c r="AK82" s="17">
        <f t="shared" si="48"/>
        <v>100.02857142857142</v>
      </c>
      <c r="AL82" s="17">
        <f t="shared" si="49"/>
        <v>0.42443239407808686</v>
      </c>
      <c r="AM82" s="17">
        <f t="shared" si="50"/>
        <v>99.2</v>
      </c>
      <c r="AN82" s="17">
        <f t="shared" si="51"/>
        <v>101.1</v>
      </c>
    </row>
    <row r="83" spans="1:40" ht="9.75">
      <c r="A83" s="5">
        <v>4</v>
      </c>
      <c r="B83" s="115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104.3</v>
      </c>
      <c r="N83" s="95">
        <v>104.3</v>
      </c>
      <c r="O83" s="95">
        <v>104</v>
      </c>
      <c r="P83" s="95">
        <v>103.1</v>
      </c>
      <c r="Q83" s="95">
        <v>104.4</v>
      </c>
      <c r="R83" s="95">
        <v>104.7</v>
      </c>
      <c r="S83" s="95">
        <v>104.5</v>
      </c>
      <c r="T83" s="95">
        <v>104.6</v>
      </c>
      <c r="U83" s="95">
        <v>104.2</v>
      </c>
      <c r="V83" s="95">
        <v>104.7</v>
      </c>
      <c r="W83" s="95">
        <v>104.8</v>
      </c>
      <c r="X83" s="95">
        <v>105</v>
      </c>
      <c r="Y83" s="95">
        <v>104.7</v>
      </c>
      <c r="Z83" s="95">
        <v>104.5</v>
      </c>
      <c r="AA83" s="95">
        <v>104.4</v>
      </c>
      <c r="AB83" s="95">
        <v>104.5</v>
      </c>
      <c r="AC83" s="95">
        <v>104.4</v>
      </c>
      <c r="AD83" s="95">
        <v>104.6</v>
      </c>
      <c r="AE83" s="95">
        <v>104.6</v>
      </c>
      <c r="AF83" s="95">
        <v>104.9</v>
      </c>
      <c r="AG83" s="96">
        <v>104.9</v>
      </c>
      <c r="AI83" s="7" t="s">
        <v>82</v>
      </c>
      <c r="AJ83" s="5"/>
      <c r="AK83" s="17">
        <f t="shared" si="48"/>
        <v>104.4809523809524</v>
      </c>
      <c r="AL83" s="17">
        <f t="shared" si="49"/>
        <v>0.4007730624917907</v>
      </c>
      <c r="AM83" s="17">
        <f t="shared" si="50"/>
        <v>103.1</v>
      </c>
      <c r="AN83" s="17">
        <f t="shared" si="51"/>
        <v>105</v>
      </c>
    </row>
    <row r="84" spans="1:40" ht="9.75">
      <c r="A84" s="5">
        <v>5</v>
      </c>
      <c r="B84" s="115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112.3</v>
      </c>
      <c r="N84" s="95">
        <v>111.9</v>
      </c>
      <c r="O84" s="95">
        <v>112.1</v>
      </c>
      <c r="P84" s="95">
        <v>113.3</v>
      </c>
      <c r="Q84" s="95">
        <v>113.4</v>
      </c>
      <c r="R84" s="95">
        <v>114</v>
      </c>
      <c r="S84" s="95">
        <v>112.7</v>
      </c>
      <c r="T84" s="95">
        <v>113.1</v>
      </c>
      <c r="U84" s="95">
        <v>112.8</v>
      </c>
      <c r="V84" s="95">
        <v>113.4</v>
      </c>
      <c r="W84" s="95">
        <v>113.4</v>
      </c>
      <c r="X84" s="95">
        <v>113.2</v>
      </c>
      <c r="Y84" s="95">
        <v>112.3</v>
      </c>
      <c r="Z84" s="95">
        <v>112.7</v>
      </c>
      <c r="AA84" s="95">
        <v>114.1</v>
      </c>
      <c r="AB84" s="95">
        <v>113.1</v>
      </c>
      <c r="AC84" s="95">
        <v>112.4</v>
      </c>
      <c r="AD84" s="95">
        <v>112.6</v>
      </c>
      <c r="AE84" s="95">
        <v>112.8</v>
      </c>
      <c r="AF84" s="95">
        <v>112.7</v>
      </c>
      <c r="AG84" s="96">
        <v>112.8</v>
      </c>
      <c r="AI84" s="7" t="s">
        <v>74</v>
      </c>
      <c r="AJ84" s="5"/>
      <c r="AK84" s="17">
        <f t="shared" si="48"/>
        <v>112.9095238095238</v>
      </c>
      <c r="AL84" s="17">
        <f t="shared" si="49"/>
        <v>0.573502189973815</v>
      </c>
      <c r="AM84" s="17">
        <f t="shared" si="50"/>
        <v>111.9</v>
      </c>
      <c r="AN84" s="17">
        <f t="shared" si="51"/>
        <v>114.1</v>
      </c>
    </row>
    <row r="85" spans="1:40" ht="9.75">
      <c r="A85" s="5">
        <v>6</v>
      </c>
      <c r="B85" s="115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118.4</v>
      </c>
      <c r="N85" s="95">
        <v>118.7</v>
      </c>
      <c r="O85" s="95">
        <v>119.1</v>
      </c>
      <c r="P85" s="95">
        <v>118.7</v>
      </c>
      <c r="Q85" s="95">
        <v>118.9</v>
      </c>
      <c r="R85" s="95">
        <v>119.7</v>
      </c>
      <c r="S85" s="95">
        <v>119.2</v>
      </c>
      <c r="T85" s="95">
        <v>119.1</v>
      </c>
      <c r="U85" s="95">
        <v>119.9</v>
      </c>
      <c r="V85" s="95">
        <v>119.5</v>
      </c>
      <c r="W85" s="95">
        <v>119.6</v>
      </c>
      <c r="X85" s="95">
        <v>120</v>
      </c>
      <c r="Y85" s="95">
        <v>119.8</v>
      </c>
      <c r="Z85" s="95">
        <v>119.7</v>
      </c>
      <c r="AA85" s="95">
        <v>120.1</v>
      </c>
      <c r="AB85" s="95">
        <v>120.3</v>
      </c>
      <c r="AC85" s="95">
        <v>119.7</v>
      </c>
      <c r="AD85" s="95">
        <v>119.9</v>
      </c>
      <c r="AE85" s="95">
        <v>120.1</v>
      </c>
      <c r="AF85" s="95">
        <v>119.2</v>
      </c>
      <c r="AG85" s="96">
        <v>119.5</v>
      </c>
      <c r="AI85" s="7" t="s">
        <v>75</v>
      </c>
      <c r="AJ85" s="5"/>
      <c r="AK85" s="17">
        <f t="shared" si="48"/>
        <v>119.48095238095237</v>
      </c>
      <c r="AL85" s="17">
        <f t="shared" si="49"/>
        <v>0.5240410743625409</v>
      </c>
      <c r="AM85" s="17">
        <f t="shared" si="50"/>
        <v>118.4</v>
      </c>
      <c r="AN85" s="17">
        <f t="shared" si="51"/>
        <v>120.3</v>
      </c>
    </row>
    <row r="86" spans="1:40" ht="9.75">
      <c r="A86" s="5">
        <v>7</v>
      </c>
      <c r="B86" s="115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71.1</v>
      </c>
      <c r="N86" s="95">
        <v>71.2</v>
      </c>
      <c r="O86" s="95">
        <v>71.8</v>
      </c>
      <c r="P86" s="95">
        <v>70.8</v>
      </c>
      <c r="Q86" s="95">
        <v>71.1</v>
      </c>
      <c r="R86" s="95">
        <v>71.6</v>
      </c>
      <c r="S86" s="95">
        <v>71.2</v>
      </c>
      <c r="T86" s="95">
        <v>71.4</v>
      </c>
      <c r="U86" s="95">
        <v>71.7</v>
      </c>
      <c r="V86" s="95">
        <v>71.7</v>
      </c>
      <c r="W86" s="95">
        <v>72</v>
      </c>
      <c r="X86" s="95">
        <v>71.8</v>
      </c>
      <c r="Y86" s="95">
        <v>71.5</v>
      </c>
      <c r="Z86" s="95">
        <v>71.6</v>
      </c>
      <c r="AA86" s="95">
        <v>72.3</v>
      </c>
      <c r="AB86" s="95">
        <v>72.7</v>
      </c>
      <c r="AC86" s="95">
        <v>72.1</v>
      </c>
      <c r="AD86" s="95">
        <v>71.8</v>
      </c>
      <c r="AE86" s="95">
        <v>72</v>
      </c>
      <c r="AF86" s="95">
        <v>71.4</v>
      </c>
      <c r="AG86" s="96">
        <v>71.6</v>
      </c>
      <c r="AI86" s="7" t="s">
        <v>83</v>
      </c>
      <c r="AJ86" s="5"/>
      <c r="AK86" s="17">
        <f t="shared" si="48"/>
        <v>71.63809523809525</v>
      </c>
      <c r="AL86" s="17">
        <f t="shared" si="49"/>
        <v>0.4432563484894386</v>
      </c>
      <c r="AM86" s="17">
        <f t="shared" si="50"/>
        <v>70.8</v>
      </c>
      <c r="AN86" s="17">
        <f t="shared" si="51"/>
        <v>72.7</v>
      </c>
    </row>
    <row r="87" spans="1:40" ht="9.75">
      <c r="A87" s="5">
        <v>8</v>
      </c>
      <c r="B87" s="115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163.6</v>
      </c>
      <c r="N87" s="95">
        <v>162.8</v>
      </c>
      <c r="O87" s="95">
        <v>163.8</v>
      </c>
      <c r="P87" s="95">
        <v>162.5</v>
      </c>
      <c r="Q87" s="95">
        <v>162.3</v>
      </c>
      <c r="R87" s="95">
        <v>162</v>
      </c>
      <c r="S87" s="95">
        <v>162.7</v>
      </c>
      <c r="T87" s="95">
        <v>162.9</v>
      </c>
      <c r="U87" s="95">
        <v>163.1</v>
      </c>
      <c r="V87" s="95">
        <v>162.1</v>
      </c>
      <c r="W87" s="95">
        <v>162.4</v>
      </c>
      <c r="X87" s="95">
        <v>162.7</v>
      </c>
      <c r="Y87" s="95">
        <v>162.8</v>
      </c>
      <c r="Z87" s="95">
        <v>162.2</v>
      </c>
      <c r="AA87" s="95">
        <v>163.7</v>
      </c>
      <c r="AB87" s="95">
        <v>163.2</v>
      </c>
      <c r="AC87" s="95">
        <v>163.7</v>
      </c>
      <c r="AD87" s="95">
        <v>163.7</v>
      </c>
      <c r="AE87" s="95">
        <v>164</v>
      </c>
      <c r="AF87" s="95">
        <v>164.1</v>
      </c>
      <c r="AG87" s="96">
        <v>163.4</v>
      </c>
      <c r="AI87" s="7" t="s">
        <v>84</v>
      </c>
      <c r="AJ87" s="5"/>
      <c r="AK87" s="17">
        <f t="shared" si="48"/>
        <v>163.0333333333333</v>
      </c>
      <c r="AL87" s="17">
        <f t="shared" si="49"/>
        <v>0.6590397054300532</v>
      </c>
      <c r="AM87" s="17">
        <f t="shared" si="50"/>
        <v>162</v>
      </c>
      <c r="AN87" s="17">
        <f t="shared" si="51"/>
        <v>164.1</v>
      </c>
    </row>
    <row r="88" spans="1:40" ht="9.75">
      <c r="A88" s="5">
        <v>9</v>
      </c>
      <c r="B88" s="115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185.9</v>
      </c>
      <c r="N88" s="95">
        <v>185.1</v>
      </c>
      <c r="O88" s="95">
        <v>182.9</v>
      </c>
      <c r="P88" s="95">
        <v>182.3</v>
      </c>
      <c r="Q88" s="95">
        <v>184.9</v>
      </c>
      <c r="R88" s="95">
        <v>186</v>
      </c>
      <c r="S88" s="95">
        <v>186.3</v>
      </c>
      <c r="T88" s="95">
        <v>185.6</v>
      </c>
      <c r="U88" s="95">
        <v>184.7</v>
      </c>
      <c r="V88" s="95">
        <v>185.5</v>
      </c>
      <c r="W88" s="95">
        <v>184.7</v>
      </c>
      <c r="X88" s="95">
        <v>186.3</v>
      </c>
      <c r="Y88" s="95">
        <v>185.6</v>
      </c>
      <c r="Z88" s="95">
        <v>184.9</v>
      </c>
      <c r="AA88" s="95">
        <v>182.3</v>
      </c>
      <c r="AB88" s="95">
        <v>184.9</v>
      </c>
      <c r="AC88" s="95">
        <v>185.9</v>
      </c>
      <c r="AD88" s="95">
        <v>186.6</v>
      </c>
      <c r="AE88" s="95">
        <v>186.5</v>
      </c>
      <c r="AF88" s="95">
        <v>186.4</v>
      </c>
      <c r="AG88" s="96">
        <v>185.9</v>
      </c>
      <c r="AI88" s="7" t="s">
        <v>85</v>
      </c>
      <c r="AJ88" s="5"/>
      <c r="AK88" s="17">
        <f t="shared" si="48"/>
        <v>185.20000000000002</v>
      </c>
      <c r="AL88" s="17">
        <f t="shared" si="49"/>
        <v>1.2829653151975682</v>
      </c>
      <c r="AM88" s="17">
        <f t="shared" si="50"/>
        <v>182.3</v>
      </c>
      <c r="AN88" s="17">
        <f t="shared" si="51"/>
        <v>186.6</v>
      </c>
    </row>
    <row r="89" spans="1:40" ht="10.5" thickBot="1">
      <c r="A89" s="5">
        <v>10</v>
      </c>
      <c r="B89" s="116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153.9</v>
      </c>
      <c r="N89" s="95">
        <v>153.8</v>
      </c>
      <c r="O89" s="95">
        <v>154.1</v>
      </c>
      <c r="P89" s="95">
        <v>150.8</v>
      </c>
      <c r="Q89" s="95">
        <v>150.9</v>
      </c>
      <c r="R89" s="95">
        <v>151</v>
      </c>
      <c r="S89" s="95">
        <v>151.9</v>
      </c>
      <c r="T89" s="95">
        <v>152.3</v>
      </c>
      <c r="U89" s="95">
        <v>153.2</v>
      </c>
      <c r="V89" s="95">
        <v>152.5</v>
      </c>
      <c r="W89" s="95">
        <v>152.8</v>
      </c>
      <c r="X89" s="95">
        <v>152.9</v>
      </c>
      <c r="Y89" s="95">
        <v>153.4</v>
      </c>
      <c r="Z89" s="95">
        <v>152.7</v>
      </c>
      <c r="AA89" s="95">
        <v>153.1</v>
      </c>
      <c r="AB89" s="95">
        <v>154</v>
      </c>
      <c r="AC89" s="95">
        <v>154.6</v>
      </c>
      <c r="AD89" s="95">
        <v>153.8</v>
      </c>
      <c r="AE89" s="95">
        <v>154.5</v>
      </c>
      <c r="AF89" s="95">
        <v>153.6</v>
      </c>
      <c r="AG89" s="96">
        <v>153.3</v>
      </c>
      <c r="AI89" s="7" t="s">
        <v>86</v>
      </c>
      <c r="AJ89" s="5"/>
      <c r="AK89" s="17">
        <f t="shared" si="48"/>
        <v>153.00476190476192</v>
      </c>
      <c r="AL89" s="17">
        <f t="shared" si="49"/>
        <v>1.1204803391743139</v>
      </c>
      <c r="AM89" s="17">
        <f t="shared" si="50"/>
        <v>150.8</v>
      </c>
      <c r="AN89" s="17">
        <f t="shared" si="51"/>
        <v>154.6</v>
      </c>
    </row>
    <row r="90" spans="13:40" ht="9.75">
      <c r="M90" s="94">
        <v>131.5</v>
      </c>
      <c r="N90" s="95">
        <v>130.1</v>
      </c>
      <c r="O90" s="95">
        <v>128.8</v>
      </c>
      <c r="P90" s="95">
        <v>131.5</v>
      </c>
      <c r="Q90" s="95">
        <v>131.9</v>
      </c>
      <c r="R90" s="95">
        <v>132.8</v>
      </c>
      <c r="S90" s="95">
        <v>133</v>
      </c>
      <c r="T90" s="95">
        <v>132.5</v>
      </c>
      <c r="U90" s="95">
        <v>129.8</v>
      </c>
      <c r="V90" s="95">
        <v>131.6</v>
      </c>
      <c r="W90" s="95">
        <v>131</v>
      </c>
      <c r="X90" s="95">
        <v>131.4</v>
      </c>
      <c r="Y90" s="95">
        <v>129.8</v>
      </c>
      <c r="Z90" s="95">
        <v>129.8</v>
      </c>
      <c r="AA90" s="95">
        <v>130.3</v>
      </c>
      <c r="AB90" s="95">
        <v>129.8</v>
      </c>
      <c r="AC90" s="95">
        <v>129.6</v>
      </c>
      <c r="AD90" s="95">
        <v>131</v>
      </c>
      <c r="AE90" s="95">
        <v>130.7</v>
      </c>
      <c r="AF90" s="95">
        <v>131.6</v>
      </c>
      <c r="AG90" s="96">
        <v>131.3</v>
      </c>
      <c r="AI90" s="7" t="s">
        <v>87</v>
      </c>
      <c r="AJ90" s="5"/>
      <c r="AK90" s="17">
        <f t="shared" si="48"/>
        <v>130.94285714285712</v>
      </c>
      <c r="AL90" s="17">
        <f t="shared" si="49"/>
        <v>1.1325067013362107</v>
      </c>
      <c r="AM90" s="17">
        <f t="shared" si="50"/>
        <v>128.8</v>
      </c>
      <c r="AN90" s="17">
        <f t="shared" si="51"/>
        <v>133</v>
      </c>
    </row>
    <row r="91" spans="13:40" ht="9.75">
      <c r="M91" s="94">
        <v>121.7</v>
      </c>
      <c r="N91" s="95">
        <v>122</v>
      </c>
      <c r="O91" s="95">
        <v>121.5</v>
      </c>
      <c r="P91" s="95">
        <v>121.6</v>
      </c>
      <c r="Q91" s="95">
        <v>122</v>
      </c>
      <c r="R91" s="95">
        <v>122.4</v>
      </c>
      <c r="S91" s="95">
        <v>121.9</v>
      </c>
      <c r="T91" s="95">
        <v>121.7</v>
      </c>
      <c r="U91" s="95">
        <v>122.4</v>
      </c>
      <c r="V91" s="95">
        <v>122.4</v>
      </c>
      <c r="W91" s="95">
        <v>122.1</v>
      </c>
      <c r="X91" s="95">
        <v>122.2</v>
      </c>
      <c r="Y91" s="95">
        <v>121.6</v>
      </c>
      <c r="Z91" s="95">
        <v>122.2</v>
      </c>
      <c r="AA91" s="95">
        <v>121.5</v>
      </c>
      <c r="AB91" s="95">
        <v>122.5</v>
      </c>
      <c r="AC91" s="95">
        <v>121.2</v>
      </c>
      <c r="AD91" s="95">
        <v>122.8</v>
      </c>
      <c r="AE91" s="95">
        <v>122.5</v>
      </c>
      <c r="AF91" s="95">
        <v>122.4</v>
      </c>
      <c r="AG91" s="96">
        <v>121.9</v>
      </c>
      <c r="AI91" s="7" t="s">
        <v>88</v>
      </c>
      <c r="AJ91" s="5"/>
      <c r="AK91" s="17">
        <f t="shared" si="48"/>
        <v>122.02380952380955</v>
      </c>
      <c r="AL91" s="17">
        <f t="shared" si="49"/>
        <v>0.4194100164573594</v>
      </c>
      <c r="AM91" s="17">
        <f t="shared" si="50"/>
        <v>121.2</v>
      </c>
      <c r="AN91" s="17">
        <f t="shared" si="51"/>
        <v>122.8</v>
      </c>
    </row>
    <row r="92" spans="13:40" ht="9.75">
      <c r="M92" s="94">
        <v>129.8</v>
      </c>
      <c r="N92" s="95">
        <v>129.2</v>
      </c>
      <c r="O92" s="95">
        <v>128.9</v>
      </c>
      <c r="P92" s="95">
        <v>129.7</v>
      </c>
      <c r="Q92" s="95">
        <v>129.1</v>
      </c>
      <c r="R92" s="95">
        <v>129</v>
      </c>
      <c r="S92" s="95">
        <v>130.1</v>
      </c>
      <c r="T92" s="95">
        <v>130.1</v>
      </c>
      <c r="U92" s="95">
        <v>129.7</v>
      </c>
      <c r="V92" s="95">
        <v>129.6</v>
      </c>
      <c r="W92" s="95">
        <v>129.8</v>
      </c>
      <c r="X92" s="95">
        <v>130.1</v>
      </c>
      <c r="Y92" s="95">
        <v>129.4</v>
      </c>
      <c r="Z92" s="95">
        <v>129.2</v>
      </c>
      <c r="AA92" s="95">
        <v>130.4</v>
      </c>
      <c r="AB92" s="95">
        <v>129.5</v>
      </c>
      <c r="AC92" s="95">
        <v>129.1</v>
      </c>
      <c r="AD92" s="95">
        <v>130.2</v>
      </c>
      <c r="AE92" s="95">
        <v>129.7</v>
      </c>
      <c r="AF92" s="95">
        <v>129.9</v>
      </c>
      <c r="AG92" s="96">
        <v>129.3</v>
      </c>
      <c r="AI92" s="7" t="s">
        <v>89</v>
      </c>
      <c r="AJ92" s="5"/>
      <c r="AK92" s="17">
        <f t="shared" si="48"/>
        <v>129.6095238095238</v>
      </c>
      <c r="AL92" s="17">
        <f t="shared" si="49"/>
        <v>0.4334798287172793</v>
      </c>
      <c r="AM92" s="17">
        <f t="shared" si="50"/>
        <v>128.9</v>
      </c>
      <c r="AN92" s="17">
        <f t="shared" si="51"/>
        <v>130.4</v>
      </c>
    </row>
    <row r="93" spans="13:40" ht="9.75">
      <c r="M93" s="94">
        <v>116.8</v>
      </c>
      <c r="N93" s="95">
        <v>116.5</v>
      </c>
      <c r="O93" s="95">
        <v>116.8</v>
      </c>
      <c r="P93" s="95">
        <v>116.6</v>
      </c>
      <c r="Q93" s="95">
        <v>116.9</v>
      </c>
      <c r="R93" s="95">
        <v>116.7</v>
      </c>
      <c r="S93" s="95">
        <v>116.7</v>
      </c>
      <c r="T93" s="95">
        <v>117.2</v>
      </c>
      <c r="U93" s="95">
        <v>117.5</v>
      </c>
      <c r="V93" s="95">
        <v>116.9</v>
      </c>
      <c r="W93" s="95">
        <v>116.9</v>
      </c>
      <c r="X93" s="95">
        <v>117.1</v>
      </c>
      <c r="Y93" s="95">
        <v>116.7</v>
      </c>
      <c r="Z93" s="95">
        <v>116.6</v>
      </c>
      <c r="AA93" s="95">
        <v>117.4</v>
      </c>
      <c r="AB93" s="95">
        <v>117.3</v>
      </c>
      <c r="AC93" s="95">
        <v>117.5</v>
      </c>
      <c r="AD93" s="95">
        <v>117.4</v>
      </c>
      <c r="AE93" s="95">
        <v>117.5</v>
      </c>
      <c r="AF93" s="95">
        <v>117.5</v>
      </c>
      <c r="AG93" s="96">
        <v>117.4</v>
      </c>
      <c r="AI93" s="7" t="s">
        <v>14</v>
      </c>
      <c r="AJ93" s="5"/>
      <c r="AK93" s="17">
        <f t="shared" si="48"/>
        <v>117.04285714285717</v>
      </c>
      <c r="AL93" s="17">
        <f t="shared" si="49"/>
        <v>0.3557687852685072</v>
      </c>
      <c r="AM93" s="17">
        <f t="shared" si="50"/>
        <v>116.5</v>
      </c>
      <c r="AN93" s="17">
        <f t="shared" si="51"/>
        <v>117.5</v>
      </c>
    </row>
    <row r="94" spans="13:40" ht="9.75">
      <c r="M94" s="94">
        <v>110.2</v>
      </c>
      <c r="N94" s="95">
        <v>109.8</v>
      </c>
      <c r="O94" s="95">
        <v>110.9</v>
      </c>
      <c r="P94" s="95">
        <v>112.1</v>
      </c>
      <c r="Q94" s="95">
        <v>110.9</v>
      </c>
      <c r="R94" s="95">
        <v>110.5</v>
      </c>
      <c r="S94" s="95">
        <v>110.7</v>
      </c>
      <c r="T94" s="95">
        <v>110.7</v>
      </c>
      <c r="U94" s="95">
        <v>110.6</v>
      </c>
      <c r="V94" s="95">
        <v>110.5</v>
      </c>
      <c r="W94" s="95">
        <v>111.1</v>
      </c>
      <c r="X94" s="95">
        <v>110.5</v>
      </c>
      <c r="Y94" s="95">
        <v>109.7</v>
      </c>
      <c r="Z94" s="95">
        <v>109.9</v>
      </c>
      <c r="AA94" s="95">
        <v>111.4</v>
      </c>
      <c r="AB94" s="95">
        <v>111.2</v>
      </c>
      <c r="AC94" s="95">
        <v>109.9</v>
      </c>
      <c r="AD94" s="95">
        <v>110.7</v>
      </c>
      <c r="AE94" s="95">
        <v>110.5</v>
      </c>
      <c r="AF94" s="95">
        <v>111.3</v>
      </c>
      <c r="AG94" s="96">
        <v>111.3</v>
      </c>
      <c r="AI94" s="7" t="s">
        <v>76</v>
      </c>
      <c r="AJ94" s="5"/>
      <c r="AK94" s="17">
        <f t="shared" si="48"/>
        <v>110.68571428571431</v>
      </c>
      <c r="AL94" s="17">
        <f t="shared" si="49"/>
        <v>0.5985697238298248</v>
      </c>
      <c r="AM94" s="17">
        <f t="shared" si="50"/>
        <v>109.7</v>
      </c>
      <c r="AN94" s="17">
        <f t="shared" si="51"/>
        <v>112.1</v>
      </c>
    </row>
    <row r="95" spans="13:40" ht="10.5" thickBot="1">
      <c r="M95" s="105">
        <v>122.2</v>
      </c>
      <c r="N95" s="106">
        <v>122</v>
      </c>
      <c r="O95" s="106">
        <v>121.7</v>
      </c>
      <c r="P95" s="106">
        <v>121.6</v>
      </c>
      <c r="Q95" s="106">
        <v>122</v>
      </c>
      <c r="R95" s="106">
        <v>122.6</v>
      </c>
      <c r="S95" s="106">
        <v>122.5</v>
      </c>
      <c r="T95" s="106">
        <v>122.3</v>
      </c>
      <c r="U95" s="106">
        <v>122.4</v>
      </c>
      <c r="V95" s="106">
        <v>122.6</v>
      </c>
      <c r="W95" s="106">
        <v>122.6</v>
      </c>
      <c r="X95" s="106">
        <v>122.8</v>
      </c>
      <c r="Y95" s="106">
        <v>122.1</v>
      </c>
      <c r="Z95" s="106">
        <v>122.1</v>
      </c>
      <c r="AA95" s="106">
        <v>122.2</v>
      </c>
      <c r="AB95" s="106">
        <v>122.7</v>
      </c>
      <c r="AC95" s="106">
        <v>122.4</v>
      </c>
      <c r="AD95" s="106">
        <v>122.5</v>
      </c>
      <c r="AE95" s="106">
        <v>122.8</v>
      </c>
      <c r="AF95" s="106">
        <v>122.6</v>
      </c>
      <c r="AG95" s="107">
        <v>122.5</v>
      </c>
      <c r="AI95" s="7" t="s">
        <v>90</v>
      </c>
      <c r="AJ95" s="5"/>
      <c r="AK95" s="17">
        <f t="shared" si="48"/>
        <v>122.34285714285713</v>
      </c>
      <c r="AL95" s="17">
        <f t="shared" si="49"/>
        <v>0.3355166591563351</v>
      </c>
      <c r="AM95" s="17">
        <f t="shared" si="50"/>
        <v>121.6</v>
      </c>
      <c r="AN95" s="17">
        <f t="shared" si="51"/>
        <v>122.8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3"/>
  <legacyDrawing r:id="rId2"/>
  <oleObjects>
    <oleObject progId="Visio.Drawing.4" shapeId="160755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20.42230056111111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0.05975729555400827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21.07978687037037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122.55714285714285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F33">AK78</f>
        <v>151.8428571428571</v>
      </c>
      <c r="D16" s="51">
        <f t="shared" si="0"/>
        <v>2.8531686645852967</v>
      </c>
      <c r="E16" s="52">
        <f t="shared" si="0"/>
        <v>147.7</v>
      </c>
      <c r="F16" s="53">
        <f t="shared" si="0"/>
        <v>158.3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71.65238095238094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158.67619047619047</v>
      </c>
      <c r="D17" s="51">
        <f t="shared" si="0"/>
        <v>2.0978333494119052</v>
      </c>
      <c r="E17" s="52">
        <f t="shared" si="0"/>
        <v>154.4</v>
      </c>
      <c r="F17" s="53">
        <f t="shared" si="0"/>
        <v>163.3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119.30952380952381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143.21428571428572</v>
      </c>
      <c r="D18" s="51">
        <f t="shared" si="0"/>
        <v>0.6310988149931114</v>
      </c>
      <c r="E18" s="52">
        <f t="shared" si="0"/>
        <v>141.9</v>
      </c>
      <c r="F18" s="53">
        <f t="shared" si="0"/>
        <v>144.2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117.33333333333333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144.4333333333333</v>
      </c>
      <c r="D19" s="51">
        <f t="shared" si="0"/>
        <v>1.1137025335938364</v>
      </c>
      <c r="E19" s="52">
        <f t="shared" si="0"/>
        <v>142</v>
      </c>
      <c r="F19" s="53">
        <f t="shared" si="0"/>
        <v>146.6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111.22380952380952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100.33333333333336</v>
      </c>
      <c r="D20" s="51">
        <f t="shared" si="0"/>
        <v>0.40414518843273983</v>
      </c>
      <c r="E20" s="52">
        <f t="shared" si="0"/>
        <v>99.6</v>
      </c>
      <c r="F20" s="53">
        <f t="shared" si="0"/>
        <v>101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122.19047619047623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104.65238095238094</v>
      </c>
      <c r="D21" s="51">
        <f t="shared" si="0"/>
        <v>0.47288375698373125</v>
      </c>
      <c r="E21" s="52">
        <f t="shared" si="0"/>
        <v>103.1</v>
      </c>
      <c r="F21" s="53">
        <f t="shared" si="0"/>
        <v>105.5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130.1952380952381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113.37142857142858</v>
      </c>
      <c r="D22" s="51">
        <f t="shared" si="0"/>
        <v>0.5168586432893018</v>
      </c>
      <c r="E22" s="52">
        <f t="shared" si="0"/>
        <v>112.2</v>
      </c>
      <c r="F22" s="53">
        <f t="shared" si="0"/>
        <v>114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152.67142857142858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119.30952380952381</v>
      </c>
      <c r="D23" s="51">
        <f t="shared" si="0"/>
        <v>0.5512755770980264</v>
      </c>
      <c r="E23" s="52">
        <f t="shared" si="0"/>
        <v>118.5</v>
      </c>
      <c r="F23" s="53">
        <f t="shared" si="0"/>
        <v>120.3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132.5619047619047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71.65238095238094</v>
      </c>
      <c r="D24" s="51">
        <f t="shared" si="0"/>
        <v>0.5026122239053156</v>
      </c>
      <c r="E24" s="52">
        <f t="shared" si="0"/>
        <v>70.6</v>
      </c>
      <c r="F24" s="53">
        <f t="shared" si="0"/>
        <v>72.8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163.25238095238092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163.25238095238092</v>
      </c>
      <c r="D25" s="51">
        <f t="shared" si="0"/>
        <v>0.9135748724757319</v>
      </c>
      <c r="E25" s="52">
        <f t="shared" si="0"/>
        <v>161.6</v>
      </c>
      <c r="F25" s="53">
        <f t="shared" si="0"/>
        <v>165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185.84285714285718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185.84285714285718</v>
      </c>
      <c r="D26" s="51">
        <f t="shared" si="0"/>
        <v>0.9770217134595482</v>
      </c>
      <c r="E26" s="52">
        <f t="shared" si="0"/>
        <v>183.6</v>
      </c>
      <c r="F26" s="53">
        <f t="shared" si="0"/>
        <v>187.6</v>
      </c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100.33333333333336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152.67142857142858</v>
      </c>
      <c r="D27" s="51">
        <f t="shared" si="0"/>
        <v>1.432879219314337</v>
      </c>
      <c r="E27" s="52">
        <f t="shared" si="0"/>
        <v>150.2</v>
      </c>
      <c r="F27" s="53">
        <f t="shared" si="0"/>
        <v>154.8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104.65238095238094</v>
      </c>
      <c r="AK27" s="48" t="s">
        <v>23</v>
      </c>
      <c r="AL27" s="49">
        <v>6</v>
      </c>
      <c r="AM27" s="54">
        <v>12</v>
      </c>
    </row>
    <row r="28" spans="1:39" ht="9.75">
      <c r="A28" s="5">
        <v>13</v>
      </c>
      <c r="B28" s="43" t="s">
        <v>87</v>
      </c>
      <c r="C28" s="50">
        <f t="shared" si="0"/>
        <v>132.5619047619047</v>
      </c>
      <c r="D28" s="51">
        <f t="shared" si="0"/>
        <v>1.4245968519115122</v>
      </c>
      <c r="E28" s="52">
        <f t="shared" si="0"/>
        <v>128.5</v>
      </c>
      <c r="F28" s="53">
        <f t="shared" si="0"/>
        <v>134.3</v>
      </c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143.21428571428572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122.19047619047623</v>
      </c>
      <c r="D29" s="51">
        <f t="shared" si="0"/>
        <v>0.744247782599829</v>
      </c>
      <c r="E29" s="52">
        <f t="shared" si="0"/>
        <v>121.1</v>
      </c>
      <c r="F29" s="53">
        <f t="shared" si="0"/>
        <v>123.9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144.4333333333333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130.1952380952381</v>
      </c>
      <c r="D30" s="51">
        <f t="shared" si="0"/>
        <v>0.6748897617212691</v>
      </c>
      <c r="E30" s="52">
        <f t="shared" si="0"/>
        <v>129.1</v>
      </c>
      <c r="F30" s="53">
        <f t="shared" si="0"/>
        <v>131.8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151.8428571428571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117.33333333333333</v>
      </c>
      <c r="D31" s="51">
        <f t="shared" si="0"/>
        <v>0.30876096471758596</v>
      </c>
      <c r="E31" s="52">
        <f t="shared" si="0"/>
        <v>116.6</v>
      </c>
      <c r="F31" s="53">
        <f t="shared" si="0"/>
        <v>117.9</v>
      </c>
      <c r="AJ31" s="47">
        <f>C17</f>
        <v>158.67619047619047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111.22380952380952</v>
      </c>
      <c r="D32" s="51">
        <f t="shared" si="0"/>
        <v>0.857265864189614</v>
      </c>
      <c r="E32" s="52">
        <f t="shared" si="0"/>
        <v>109.6</v>
      </c>
      <c r="F32" s="53">
        <f t="shared" si="0"/>
        <v>112.5</v>
      </c>
      <c r="N32" s="64" t="s">
        <v>125</v>
      </c>
      <c r="AJ32" s="47">
        <f>C32</f>
        <v>111.22380952380952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122.55714285714285</v>
      </c>
      <c r="D33" s="67">
        <f t="shared" si="0"/>
        <v>0.42845236441339496</v>
      </c>
      <c r="E33" s="68">
        <f t="shared" si="0"/>
        <v>121.7</v>
      </c>
      <c r="F33" s="69">
        <f t="shared" si="0"/>
        <v>123.4</v>
      </c>
      <c r="AJ33" s="70">
        <f>C22</f>
        <v>113.37142857142858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73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148</v>
      </c>
    </row>
    <row r="36" spans="2:36" ht="10.5" thickBot="1">
      <c r="B36" s="81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81" t="s">
        <v>46</v>
      </c>
      <c r="C37" s="87">
        <f aca="true" t="shared" si="1" ref="C37:C76">AVERAGE(AK37:BE37)</f>
        <v>19.6639574</v>
      </c>
      <c r="D37" s="88">
        <f aca="true" t="shared" si="2" ref="D37:D76">STDEV(AK37:BE37)</f>
        <v>0.07384667869721061</v>
      </c>
      <c r="E37" s="89">
        <f aca="true" t="shared" si="3" ref="E37:E76">MIN(AK37:BE37)</f>
        <v>19.499684499999997</v>
      </c>
      <c r="F37" s="90">
        <f aca="true" t="shared" si="4" ref="F37:F76">MAX(AK37:BE37)</f>
        <v>19.753969299999998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19.665</v>
      </c>
      <c r="N37" s="92">
        <v>19.639</v>
      </c>
      <c r="O37" s="92">
        <v>19.639</v>
      </c>
      <c r="P37" s="92">
        <v>19.66</v>
      </c>
      <c r="Q37" s="92">
        <v>19.709</v>
      </c>
      <c r="R37" s="92">
        <v>19.721</v>
      </c>
      <c r="S37" s="92">
        <v>19.696</v>
      </c>
      <c r="T37" s="92">
        <v>19.705</v>
      </c>
      <c r="U37" s="92">
        <v>19.693</v>
      </c>
      <c r="V37" s="92">
        <v>19.668</v>
      </c>
      <c r="W37" s="92">
        <v>19.717</v>
      </c>
      <c r="X37" s="92">
        <v>19.522</v>
      </c>
      <c r="Y37" s="92">
        <v>19.567</v>
      </c>
      <c r="Z37" s="92">
        <v>19.555</v>
      </c>
      <c r="AA37" s="92">
        <v>19.49</v>
      </c>
      <c r="AB37" s="92">
        <v>19.465</v>
      </c>
      <c r="AC37" s="92">
        <v>19.6</v>
      </c>
      <c r="AD37" s="92">
        <v>19.637</v>
      </c>
      <c r="AE37" s="92">
        <v>19.649</v>
      </c>
      <c r="AF37" s="92">
        <v>19.596</v>
      </c>
      <c r="AG37" s="93">
        <v>19.645</v>
      </c>
      <c r="AH37" s="5">
        <v>0.9933</v>
      </c>
      <c r="AI37" s="5">
        <v>0.1651</v>
      </c>
      <c r="AK37" s="7">
        <f aca="true" t="shared" si="5" ref="AK37:BE37">$AH$37*M37+$AI$37</f>
        <v>19.698344499999997</v>
      </c>
      <c r="AL37" s="7">
        <f t="shared" si="5"/>
        <v>19.672518699999998</v>
      </c>
      <c r="AM37" s="7">
        <f t="shared" si="5"/>
        <v>19.672518699999998</v>
      </c>
      <c r="AN37" s="7">
        <f t="shared" si="5"/>
        <v>19.693378</v>
      </c>
      <c r="AO37" s="7">
        <f t="shared" si="5"/>
        <v>19.7420497</v>
      </c>
      <c r="AP37" s="7">
        <f t="shared" si="5"/>
        <v>19.753969299999998</v>
      </c>
      <c r="AQ37" s="7">
        <f t="shared" si="5"/>
        <v>19.7291368</v>
      </c>
      <c r="AR37" s="7">
        <f t="shared" si="5"/>
        <v>19.738076499999995</v>
      </c>
      <c r="AS37" s="7">
        <f t="shared" si="5"/>
        <v>19.7261569</v>
      </c>
      <c r="AT37" s="7">
        <f t="shared" si="5"/>
        <v>19.701324399999997</v>
      </c>
      <c r="AU37" s="7">
        <f t="shared" si="5"/>
        <v>19.749996099999997</v>
      </c>
      <c r="AV37" s="7">
        <f t="shared" si="5"/>
        <v>19.556302599999995</v>
      </c>
      <c r="AW37" s="7">
        <f t="shared" si="5"/>
        <v>19.601001099999998</v>
      </c>
      <c r="AX37" s="7">
        <f t="shared" si="5"/>
        <v>19.5890815</v>
      </c>
      <c r="AY37" s="7">
        <f t="shared" si="5"/>
        <v>19.524516999999996</v>
      </c>
      <c r="AZ37" s="7">
        <f t="shared" si="5"/>
        <v>19.499684499999997</v>
      </c>
      <c r="BA37" s="7">
        <f t="shared" si="5"/>
        <v>19.633779999999998</v>
      </c>
      <c r="BB37" s="7">
        <f t="shared" si="5"/>
        <v>19.6705321</v>
      </c>
      <c r="BC37" s="7">
        <f t="shared" si="5"/>
        <v>19.682451699999998</v>
      </c>
      <c r="BD37" s="7">
        <f t="shared" si="5"/>
        <v>19.629806799999997</v>
      </c>
      <c r="BE37" s="7">
        <f t="shared" si="5"/>
        <v>19.678478499999997</v>
      </c>
    </row>
    <row r="38" spans="1:57" ht="9.75">
      <c r="A38" s="5">
        <v>2</v>
      </c>
      <c r="B38" s="81" t="s">
        <v>47</v>
      </c>
      <c r="C38" s="87">
        <f t="shared" si="1"/>
        <v>19.876316914285717</v>
      </c>
      <c r="D38" s="88">
        <f t="shared" si="2"/>
        <v>0.057705078735950426</v>
      </c>
      <c r="E38" s="89">
        <f t="shared" si="3"/>
        <v>19.7890572</v>
      </c>
      <c r="F38" s="90">
        <f t="shared" si="4"/>
        <v>19.9827312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19.922</v>
      </c>
      <c r="N38" s="95">
        <v>19.872</v>
      </c>
      <c r="O38" s="95">
        <v>19.847</v>
      </c>
      <c r="P38" s="95">
        <v>19.892</v>
      </c>
      <c r="Q38" s="95">
        <v>19.941</v>
      </c>
      <c r="R38" s="95">
        <v>19.966</v>
      </c>
      <c r="S38" s="95">
        <v>19.929</v>
      </c>
      <c r="T38" s="95">
        <v>19.95</v>
      </c>
      <c r="U38" s="95">
        <v>19.901</v>
      </c>
      <c r="V38" s="95">
        <v>19.864</v>
      </c>
      <c r="W38" s="95">
        <v>19.852</v>
      </c>
      <c r="X38" s="95">
        <v>19.803</v>
      </c>
      <c r="Y38" s="95">
        <v>19.812</v>
      </c>
      <c r="Z38" s="95">
        <v>19.824</v>
      </c>
      <c r="AA38" s="95">
        <v>19.796</v>
      </c>
      <c r="AB38" s="95">
        <v>19.771</v>
      </c>
      <c r="AC38" s="95">
        <v>19.808</v>
      </c>
      <c r="AD38" s="95">
        <v>19.845</v>
      </c>
      <c r="AE38" s="95">
        <v>19.832</v>
      </c>
      <c r="AF38" s="95">
        <v>19.78</v>
      </c>
      <c r="AG38" s="96">
        <v>19.829</v>
      </c>
      <c r="AH38" s="5">
        <v>0.9932</v>
      </c>
      <c r="AI38" s="5">
        <v>0.1525</v>
      </c>
      <c r="AK38" s="7">
        <f aca="true" t="shared" si="6" ref="AK38:BE38">$AH$38*M38+$AI$38</f>
        <v>19.9390304</v>
      </c>
      <c r="AL38" s="7">
        <f t="shared" si="6"/>
        <v>19.8893704</v>
      </c>
      <c r="AM38" s="7">
        <f t="shared" si="6"/>
        <v>19.8645404</v>
      </c>
      <c r="AN38" s="7">
        <f t="shared" si="6"/>
        <v>19.9092344</v>
      </c>
      <c r="AO38" s="7">
        <f t="shared" si="6"/>
        <v>19.9579012</v>
      </c>
      <c r="AP38" s="7">
        <f t="shared" si="6"/>
        <v>19.9827312</v>
      </c>
      <c r="AQ38" s="7">
        <f t="shared" si="6"/>
        <v>19.9459828</v>
      </c>
      <c r="AR38" s="7">
        <f t="shared" si="6"/>
        <v>19.966839999999998</v>
      </c>
      <c r="AS38" s="7">
        <f t="shared" si="6"/>
        <v>19.9181732</v>
      </c>
      <c r="AT38" s="7">
        <f t="shared" si="6"/>
        <v>19.8814248</v>
      </c>
      <c r="AU38" s="7">
        <f t="shared" si="6"/>
        <v>19.8695064</v>
      </c>
      <c r="AV38" s="7">
        <f t="shared" si="6"/>
        <v>19.8208396</v>
      </c>
      <c r="AW38" s="7">
        <f t="shared" si="6"/>
        <v>19.829778400000002</v>
      </c>
      <c r="AX38" s="7">
        <f t="shared" si="6"/>
        <v>19.8416968</v>
      </c>
      <c r="AY38" s="7">
        <f t="shared" si="6"/>
        <v>19.8138872</v>
      </c>
      <c r="AZ38" s="7">
        <f t="shared" si="6"/>
        <v>19.7890572</v>
      </c>
      <c r="BA38" s="7">
        <f t="shared" si="6"/>
        <v>19.8258056</v>
      </c>
      <c r="BB38" s="7">
        <f t="shared" si="6"/>
        <v>19.862554</v>
      </c>
      <c r="BC38" s="7">
        <f t="shared" si="6"/>
        <v>19.8496424</v>
      </c>
      <c r="BD38" s="7">
        <f t="shared" si="6"/>
        <v>19.797996</v>
      </c>
      <c r="BE38" s="7">
        <f t="shared" si="6"/>
        <v>19.8466628</v>
      </c>
    </row>
    <row r="39" spans="1:57" ht="9.75">
      <c r="A39" s="5">
        <v>3</v>
      </c>
      <c r="B39" s="81" t="s">
        <v>48</v>
      </c>
      <c r="C39" s="87">
        <f t="shared" si="1"/>
        <v>20.032221</v>
      </c>
      <c r="D39" s="88">
        <f t="shared" si="2"/>
        <v>0.09269469113513501</v>
      </c>
      <c r="E39" s="89">
        <f t="shared" si="3"/>
        <v>19.9045165</v>
      </c>
      <c r="F39" s="90">
        <f t="shared" si="4"/>
        <v>20.2040416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20.103</v>
      </c>
      <c r="N39" s="95">
        <v>20.04</v>
      </c>
      <c r="O39" s="95">
        <v>20.04</v>
      </c>
      <c r="P39" s="95">
        <v>20.015</v>
      </c>
      <c r="Q39" s="95">
        <v>20.183</v>
      </c>
      <c r="R39" s="95">
        <v>20.207</v>
      </c>
      <c r="S39" s="95">
        <v>20.146</v>
      </c>
      <c r="T39" s="95">
        <v>20.216</v>
      </c>
      <c r="U39" s="95">
        <v>20.167</v>
      </c>
      <c r="V39" s="95">
        <v>20.106</v>
      </c>
      <c r="W39" s="95">
        <v>20.02</v>
      </c>
      <c r="X39" s="95">
        <v>19.962</v>
      </c>
      <c r="Y39" s="95">
        <v>19.959</v>
      </c>
      <c r="Z39" s="95">
        <v>19.971</v>
      </c>
      <c r="AA39" s="95">
        <v>19.967</v>
      </c>
      <c r="AB39" s="95">
        <v>19.967</v>
      </c>
      <c r="AC39" s="95">
        <v>19.979</v>
      </c>
      <c r="AD39" s="95">
        <v>19.992</v>
      </c>
      <c r="AE39" s="95">
        <v>19.967</v>
      </c>
      <c r="AF39" s="95">
        <v>19.915</v>
      </c>
      <c r="AG39" s="96">
        <v>19.988</v>
      </c>
      <c r="AH39" s="5">
        <v>0.9951</v>
      </c>
      <c r="AI39" s="5">
        <v>0.0871</v>
      </c>
      <c r="AK39" s="7">
        <f aca="true" t="shared" si="7" ref="AK39:BE39">$AH$39*M39+$AI$39</f>
        <v>20.0915953</v>
      </c>
      <c r="AL39" s="7">
        <f t="shared" si="7"/>
        <v>20.028903999999997</v>
      </c>
      <c r="AM39" s="7">
        <f t="shared" si="7"/>
        <v>20.028903999999997</v>
      </c>
      <c r="AN39" s="7">
        <f t="shared" si="7"/>
        <v>20.0040265</v>
      </c>
      <c r="AO39" s="7">
        <f t="shared" si="7"/>
        <v>20.1712033</v>
      </c>
      <c r="AP39" s="7">
        <f t="shared" si="7"/>
        <v>20.1950857</v>
      </c>
      <c r="AQ39" s="7">
        <f t="shared" si="7"/>
        <v>20.1343846</v>
      </c>
      <c r="AR39" s="7">
        <f t="shared" si="7"/>
        <v>20.2040416</v>
      </c>
      <c r="AS39" s="7">
        <f t="shared" si="7"/>
        <v>20.1552817</v>
      </c>
      <c r="AT39" s="7">
        <f t="shared" si="7"/>
        <v>20.0945806</v>
      </c>
      <c r="AU39" s="7">
        <f t="shared" si="7"/>
        <v>20.009002</v>
      </c>
      <c r="AV39" s="7">
        <f t="shared" si="7"/>
        <v>19.9512862</v>
      </c>
      <c r="AW39" s="7">
        <f t="shared" si="7"/>
        <v>19.9483009</v>
      </c>
      <c r="AX39" s="7">
        <f t="shared" si="7"/>
        <v>19.9602421</v>
      </c>
      <c r="AY39" s="7">
        <f t="shared" si="7"/>
        <v>19.9562617</v>
      </c>
      <c r="AZ39" s="7">
        <f t="shared" si="7"/>
        <v>19.9562617</v>
      </c>
      <c r="BA39" s="7">
        <f t="shared" si="7"/>
        <v>19.968202899999998</v>
      </c>
      <c r="BB39" s="7">
        <f t="shared" si="7"/>
        <v>19.9811392</v>
      </c>
      <c r="BC39" s="7">
        <f t="shared" si="7"/>
        <v>19.9562617</v>
      </c>
      <c r="BD39" s="7">
        <f t="shared" si="7"/>
        <v>19.9045165</v>
      </c>
      <c r="BE39" s="7">
        <f t="shared" si="7"/>
        <v>19.977158799999998</v>
      </c>
    </row>
    <row r="40" spans="1:57" ht="9.75">
      <c r="A40" s="5">
        <v>4</v>
      </c>
      <c r="B40" s="81" t="s">
        <v>49</v>
      </c>
      <c r="C40" s="87">
        <f t="shared" si="1"/>
        <v>20.17917995238095</v>
      </c>
      <c r="D40" s="88">
        <f t="shared" si="2"/>
        <v>0.12167320572339504</v>
      </c>
      <c r="E40" s="89">
        <f t="shared" si="3"/>
        <v>20.012537599999998</v>
      </c>
      <c r="F40" s="90">
        <f t="shared" si="4"/>
        <v>20.404456599999996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20.188</v>
      </c>
      <c r="N40" s="95">
        <v>20.223</v>
      </c>
      <c r="O40" s="95">
        <v>20.236</v>
      </c>
      <c r="P40" s="95">
        <v>20.183</v>
      </c>
      <c r="Q40" s="95">
        <v>20.367</v>
      </c>
      <c r="R40" s="95">
        <v>20.403</v>
      </c>
      <c r="S40" s="95">
        <v>20.244</v>
      </c>
      <c r="T40" s="95">
        <v>20.388</v>
      </c>
      <c r="U40" s="95">
        <v>20.326</v>
      </c>
      <c r="V40" s="95">
        <v>20.253</v>
      </c>
      <c r="W40" s="95">
        <v>20.082</v>
      </c>
      <c r="X40" s="95">
        <v>20.02</v>
      </c>
      <c r="Y40" s="95">
        <v>20.008</v>
      </c>
      <c r="Z40" s="95">
        <v>20.102</v>
      </c>
      <c r="AA40" s="95">
        <v>20.111</v>
      </c>
      <c r="AB40" s="95">
        <v>20.074</v>
      </c>
      <c r="AC40" s="95">
        <v>20.087</v>
      </c>
      <c r="AD40" s="95">
        <v>20.074</v>
      </c>
      <c r="AE40" s="95">
        <v>20.087</v>
      </c>
      <c r="AF40" s="95">
        <v>20.034</v>
      </c>
      <c r="AG40" s="96">
        <v>20.205</v>
      </c>
      <c r="AH40" s="5">
        <v>0.9922</v>
      </c>
      <c r="AI40" s="5">
        <v>0.1606</v>
      </c>
      <c r="AK40" s="7">
        <f aca="true" t="shared" si="8" ref="AK40:BE40">$AH$40*M40+$AI$40</f>
        <v>20.191133599999997</v>
      </c>
      <c r="AL40" s="7">
        <f t="shared" si="8"/>
        <v>20.225860599999997</v>
      </c>
      <c r="AM40" s="7">
        <f t="shared" si="8"/>
        <v>20.2387592</v>
      </c>
      <c r="AN40" s="7">
        <f t="shared" si="8"/>
        <v>20.1861726</v>
      </c>
      <c r="AO40" s="7">
        <f t="shared" si="8"/>
        <v>20.3687374</v>
      </c>
      <c r="AP40" s="7">
        <f t="shared" si="8"/>
        <v>20.404456599999996</v>
      </c>
      <c r="AQ40" s="7">
        <f t="shared" si="8"/>
        <v>20.2466968</v>
      </c>
      <c r="AR40" s="7">
        <f t="shared" si="8"/>
        <v>20.3895736</v>
      </c>
      <c r="AS40" s="7">
        <f t="shared" si="8"/>
        <v>20.3280572</v>
      </c>
      <c r="AT40" s="7">
        <f t="shared" si="8"/>
        <v>20.2556266</v>
      </c>
      <c r="AU40" s="7">
        <f t="shared" si="8"/>
        <v>20.085960399999998</v>
      </c>
      <c r="AV40" s="7">
        <f t="shared" si="8"/>
        <v>20.024444</v>
      </c>
      <c r="AW40" s="7">
        <f t="shared" si="8"/>
        <v>20.012537599999998</v>
      </c>
      <c r="AX40" s="7">
        <f t="shared" si="8"/>
        <v>20.1058044</v>
      </c>
      <c r="AY40" s="7">
        <f t="shared" si="8"/>
        <v>20.114734199999997</v>
      </c>
      <c r="AZ40" s="7">
        <f t="shared" si="8"/>
        <v>20.0780228</v>
      </c>
      <c r="BA40" s="7">
        <f t="shared" si="8"/>
        <v>20.0909214</v>
      </c>
      <c r="BB40" s="7">
        <f t="shared" si="8"/>
        <v>20.0780228</v>
      </c>
      <c r="BC40" s="7">
        <f t="shared" si="8"/>
        <v>20.0909214</v>
      </c>
      <c r="BD40" s="7">
        <f t="shared" si="8"/>
        <v>20.038334799999998</v>
      </c>
      <c r="BE40" s="7">
        <f t="shared" si="8"/>
        <v>20.208000999999996</v>
      </c>
    </row>
    <row r="41" spans="1:57" ht="9.75">
      <c r="A41" s="5">
        <v>5</v>
      </c>
      <c r="B41" s="81" t="s">
        <v>50</v>
      </c>
      <c r="C41" s="87">
        <f t="shared" si="1"/>
        <v>20.353077642857148</v>
      </c>
      <c r="D41" s="88">
        <f t="shared" si="2"/>
        <v>0.11941145470809589</v>
      </c>
      <c r="E41" s="89">
        <f t="shared" si="3"/>
        <v>20.1524915</v>
      </c>
      <c r="F41" s="90">
        <f t="shared" si="4"/>
        <v>20.5611035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20.507</v>
      </c>
      <c r="N41" s="95">
        <v>20.566</v>
      </c>
      <c r="O41" s="95">
        <v>20.505</v>
      </c>
      <c r="P41" s="95">
        <v>20.513</v>
      </c>
      <c r="Q41" s="95">
        <v>20.62</v>
      </c>
      <c r="R41" s="95">
        <v>20.669</v>
      </c>
      <c r="S41" s="95">
        <v>20.538</v>
      </c>
      <c r="T41" s="95">
        <v>20.617</v>
      </c>
      <c r="U41" s="95">
        <v>20.58</v>
      </c>
      <c r="V41" s="95">
        <v>20.534</v>
      </c>
      <c r="W41" s="95">
        <v>20.449</v>
      </c>
      <c r="X41" s="95">
        <v>20.375</v>
      </c>
      <c r="Y41" s="95">
        <v>20.261</v>
      </c>
      <c r="Z41" s="95">
        <v>20.323</v>
      </c>
      <c r="AA41" s="95">
        <v>20.294</v>
      </c>
      <c r="AB41" s="95">
        <v>20.356</v>
      </c>
      <c r="AC41" s="95">
        <v>20.343</v>
      </c>
      <c r="AD41" s="95">
        <v>20.368</v>
      </c>
      <c r="AE41" s="95">
        <v>20.356</v>
      </c>
      <c r="AF41" s="95">
        <v>20.389</v>
      </c>
      <c r="AG41" s="96">
        <v>20.524</v>
      </c>
      <c r="AH41" s="5">
        <v>1.0015</v>
      </c>
      <c r="AI41" s="5">
        <v>-0.1389</v>
      </c>
      <c r="AK41" s="7">
        <f aca="true" t="shared" si="9" ref="AK41:BE41">$AH$41*M41+$AI$41</f>
        <v>20.3988605</v>
      </c>
      <c r="AL41" s="7">
        <f t="shared" si="9"/>
        <v>20.457949</v>
      </c>
      <c r="AM41" s="7">
        <f t="shared" si="9"/>
        <v>20.3968575</v>
      </c>
      <c r="AN41" s="7">
        <f t="shared" si="9"/>
        <v>20.404869500000004</v>
      </c>
      <c r="AO41" s="7">
        <f t="shared" si="9"/>
        <v>20.512030000000003</v>
      </c>
      <c r="AP41" s="7">
        <f t="shared" si="9"/>
        <v>20.5611035</v>
      </c>
      <c r="AQ41" s="7">
        <f t="shared" si="9"/>
        <v>20.429907000000004</v>
      </c>
      <c r="AR41" s="7">
        <f t="shared" si="9"/>
        <v>20.509025500000003</v>
      </c>
      <c r="AS41" s="7">
        <f t="shared" si="9"/>
        <v>20.47197</v>
      </c>
      <c r="AT41" s="7">
        <f t="shared" si="9"/>
        <v>20.425901</v>
      </c>
      <c r="AU41" s="7">
        <f t="shared" si="9"/>
        <v>20.340773500000005</v>
      </c>
      <c r="AV41" s="7">
        <f t="shared" si="9"/>
        <v>20.266662500000002</v>
      </c>
      <c r="AW41" s="7">
        <f t="shared" si="9"/>
        <v>20.1524915</v>
      </c>
      <c r="AX41" s="7">
        <f t="shared" si="9"/>
        <v>20.2145845</v>
      </c>
      <c r="AY41" s="7">
        <f t="shared" si="9"/>
        <v>20.185541</v>
      </c>
      <c r="AZ41" s="7">
        <f t="shared" si="9"/>
        <v>20.247634</v>
      </c>
      <c r="BA41" s="7">
        <f t="shared" si="9"/>
        <v>20.234614500000003</v>
      </c>
      <c r="BB41" s="7">
        <f t="shared" si="9"/>
        <v>20.259652</v>
      </c>
      <c r="BC41" s="7">
        <f t="shared" si="9"/>
        <v>20.247634</v>
      </c>
      <c r="BD41" s="7">
        <f t="shared" si="9"/>
        <v>20.280683500000002</v>
      </c>
      <c r="BE41" s="7">
        <f t="shared" si="9"/>
        <v>20.415886000000004</v>
      </c>
    </row>
    <row r="42" spans="1:57" ht="9.75">
      <c r="A42" s="5">
        <v>6</v>
      </c>
      <c r="B42" s="81" t="s">
        <v>51</v>
      </c>
      <c r="C42" s="87">
        <f t="shared" si="1"/>
        <v>20.531284</v>
      </c>
      <c r="D42" s="88">
        <f t="shared" si="2"/>
        <v>0.07801737684131617</v>
      </c>
      <c r="E42" s="89">
        <f t="shared" si="3"/>
        <v>20.385876</v>
      </c>
      <c r="F42" s="90">
        <f t="shared" si="4"/>
        <v>20.636364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20.601</v>
      </c>
      <c r="N42" s="95">
        <v>20.685</v>
      </c>
      <c r="O42" s="95">
        <v>20.587</v>
      </c>
      <c r="P42" s="95">
        <v>20.645</v>
      </c>
      <c r="Q42" s="95">
        <v>20.706</v>
      </c>
      <c r="R42" s="95">
        <v>20.706</v>
      </c>
      <c r="S42" s="95">
        <v>20.633</v>
      </c>
      <c r="T42" s="95">
        <v>20.678</v>
      </c>
      <c r="U42" s="95">
        <v>20.666</v>
      </c>
      <c r="V42" s="95">
        <v>20.666</v>
      </c>
      <c r="W42" s="95">
        <v>20.666</v>
      </c>
      <c r="X42" s="95">
        <v>20.605</v>
      </c>
      <c r="Y42" s="95">
        <v>20.518</v>
      </c>
      <c r="Z42" s="95">
        <v>20.577</v>
      </c>
      <c r="AA42" s="95">
        <v>20.454</v>
      </c>
      <c r="AB42" s="95">
        <v>20.49</v>
      </c>
      <c r="AC42" s="95">
        <v>20.478</v>
      </c>
      <c r="AD42" s="95">
        <v>20.539</v>
      </c>
      <c r="AE42" s="95">
        <v>20.515</v>
      </c>
      <c r="AF42" s="95">
        <v>20.548</v>
      </c>
      <c r="AG42" s="96">
        <v>20.643</v>
      </c>
      <c r="AH42" s="5">
        <v>0.994</v>
      </c>
      <c r="AI42" s="5">
        <v>0.0546</v>
      </c>
      <c r="AK42" s="7">
        <f aca="true" t="shared" si="10" ref="AK42:BE42">$AH$42*M42+$AI$42</f>
        <v>20.531994</v>
      </c>
      <c r="AL42" s="7">
        <f t="shared" si="10"/>
        <v>20.615489999999998</v>
      </c>
      <c r="AM42" s="7">
        <f t="shared" si="10"/>
        <v>20.518078</v>
      </c>
      <c r="AN42" s="7">
        <f t="shared" si="10"/>
        <v>20.57573</v>
      </c>
      <c r="AO42" s="7">
        <f t="shared" si="10"/>
        <v>20.636364</v>
      </c>
      <c r="AP42" s="7">
        <f t="shared" si="10"/>
        <v>20.636364</v>
      </c>
      <c r="AQ42" s="7">
        <f t="shared" si="10"/>
        <v>20.563802</v>
      </c>
      <c r="AR42" s="7">
        <f t="shared" si="10"/>
        <v>20.608532</v>
      </c>
      <c r="AS42" s="7">
        <f t="shared" si="10"/>
        <v>20.596604</v>
      </c>
      <c r="AT42" s="7">
        <f t="shared" si="10"/>
        <v>20.596604</v>
      </c>
      <c r="AU42" s="7">
        <f t="shared" si="10"/>
        <v>20.596604</v>
      </c>
      <c r="AV42" s="7">
        <f t="shared" si="10"/>
        <v>20.535970000000002</v>
      </c>
      <c r="AW42" s="7">
        <f t="shared" si="10"/>
        <v>20.449492000000003</v>
      </c>
      <c r="AX42" s="7">
        <f t="shared" si="10"/>
        <v>20.508138000000002</v>
      </c>
      <c r="AY42" s="7">
        <f t="shared" si="10"/>
        <v>20.385876</v>
      </c>
      <c r="AZ42" s="7">
        <f t="shared" si="10"/>
        <v>20.42166</v>
      </c>
      <c r="BA42" s="7">
        <f t="shared" si="10"/>
        <v>20.409732</v>
      </c>
      <c r="BB42" s="7">
        <f t="shared" si="10"/>
        <v>20.470366000000002</v>
      </c>
      <c r="BC42" s="7">
        <f t="shared" si="10"/>
        <v>20.44651</v>
      </c>
      <c r="BD42" s="7">
        <f t="shared" si="10"/>
        <v>20.479312</v>
      </c>
      <c r="BE42" s="7">
        <f t="shared" si="10"/>
        <v>20.573742000000003</v>
      </c>
    </row>
    <row r="43" spans="1:57" ht="9.75">
      <c r="A43" s="5">
        <v>7</v>
      </c>
      <c r="B43" s="81" t="s">
        <v>52</v>
      </c>
      <c r="C43" s="87">
        <f t="shared" si="1"/>
        <v>20.68114544761905</v>
      </c>
      <c r="D43" s="88">
        <f t="shared" si="2"/>
        <v>0.040790736016546474</v>
      </c>
      <c r="E43" s="89">
        <f t="shared" si="3"/>
        <v>20.605691</v>
      </c>
      <c r="F43" s="90">
        <f t="shared" si="4"/>
        <v>20.737653599999998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20.761</v>
      </c>
      <c r="N43" s="95">
        <v>20.759</v>
      </c>
      <c r="O43" s="95">
        <v>20.747</v>
      </c>
      <c r="P43" s="95">
        <v>20.755</v>
      </c>
      <c r="Q43" s="95">
        <v>20.755</v>
      </c>
      <c r="R43" s="95">
        <v>20.755</v>
      </c>
      <c r="S43" s="95">
        <v>20.78</v>
      </c>
      <c r="T43" s="95">
        <v>20.764</v>
      </c>
      <c r="U43" s="95">
        <v>20.776</v>
      </c>
      <c r="V43" s="95">
        <v>20.776</v>
      </c>
      <c r="W43" s="95">
        <v>20.788</v>
      </c>
      <c r="X43" s="95">
        <v>20.727</v>
      </c>
      <c r="Y43" s="95">
        <v>20.687</v>
      </c>
      <c r="Z43" s="95">
        <v>20.723</v>
      </c>
      <c r="AA43" s="95">
        <v>20.671</v>
      </c>
      <c r="AB43" s="95">
        <v>20.708</v>
      </c>
      <c r="AC43" s="95">
        <v>20.683</v>
      </c>
      <c r="AD43" s="95">
        <v>20.695</v>
      </c>
      <c r="AE43" s="95">
        <v>20.671</v>
      </c>
      <c r="AF43" s="95">
        <v>20.655</v>
      </c>
      <c r="AG43" s="96">
        <v>20.716</v>
      </c>
      <c r="AH43" s="5">
        <v>0.9922</v>
      </c>
      <c r="AI43" s="5">
        <v>0.1118</v>
      </c>
      <c r="AK43" s="7">
        <f aca="true" t="shared" si="11" ref="AK43:BE43">$AH$43*M43+$AI$43</f>
        <v>20.710864199999996</v>
      </c>
      <c r="AL43" s="7">
        <f t="shared" si="11"/>
        <v>20.7088798</v>
      </c>
      <c r="AM43" s="7">
        <f t="shared" si="11"/>
        <v>20.696973399999997</v>
      </c>
      <c r="AN43" s="7">
        <f t="shared" si="11"/>
        <v>20.704910999999996</v>
      </c>
      <c r="AO43" s="7">
        <f t="shared" si="11"/>
        <v>20.704910999999996</v>
      </c>
      <c r="AP43" s="7">
        <f t="shared" si="11"/>
        <v>20.704910999999996</v>
      </c>
      <c r="AQ43" s="7">
        <f t="shared" si="11"/>
        <v>20.729716</v>
      </c>
      <c r="AR43" s="7">
        <f t="shared" si="11"/>
        <v>20.713840799999996</v>
      </c>
      <c r="AS43" s="7">
        <f t="shared" si="11"/>
        <v>20.725747199999997</v>
      </c>
      <c r="AT43" s="7">
        <f t="shared" si="11"/>
        <v>20.725747199999997</v>
      </c>
      <c r="AU43" s="7">
        <f t="shared" si="11"/>
        <v>20.737653599999998</v>
      </c>
      <c r="AV43" s="7">
        <f t="shared" si="11"/>
        <v>20.6771294</v>
      </c>
      <c r="AW43" s="7">
        <f t="shared" si="11"/>
        <v>20.6374414</v>
      </c>
      <c r="AX43" s="7">
        <f t="shared" si="11"/>
        <v>20.673160599999996</v>
      </c>
      <c r="AY43" s="7">
        <f t="shared" si="11"/>
        <v>20.621566199999997</v>
      </c>
      <c r="AZ43" s="7">
        <f t="shared" si="11"/>
        <v>20.658277599999998</v>
      </c>
      <c r="BA43" s="7">
        <f t="shared" si="11"/>
        <v>20.633472599999997</v>
      </c>
      <c r="BB43" s="7">
        <f t="shared" si="11"/>
        <v>20.645379</v>
      </c>
      <c r="BC43" s="7">
        <f t="shared" si="11"/>
        <v>20.621566199999997</v>
      </c>
      <c r="BD43" s="7">
        <f t="shared" si="11"/>
        <v>20.605691</v>
      </c>
      <c r="BE43" s="7">
        <f t="shared" si="11"/>
        <v>20.6662152</v>
      </c>
    </row>
    <row r="44" spans="1:57" ht="9.75">
      <c r="A44" s="5">
        <v>8</v>
      </c>
      <c r="B44" s="81" t="s">
        <v>53</v>
      </c>
      <c r="C44" s="87">
        <f t="shared" si="1"/>
        <v>20.745194399999995</v>
      </c>
      <c r="D44" s="88">
        <f t="shared" si="2"/>
        <v>0.02354965550423177</v>
      </c>
      <c r="E44" s="89">
        <f t="shared" si="3"/>
        <v>20.716171199999994</v>
      </c>
      <c r="F44" s="90">
        <f t="shared" si="4"/>
        <v>20.800238399999994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20.895</v>
      </c>
      <c r="N44" s="95">
        <v>20.869</v>
      </c>
      <c r="O44" s="95">
        <v>20.869</v>
      </c>
      <c r="P44" s="95">
        <v>20.865</v>
      </c>
      <c r="Q44" s="95">
        <v>20.841</v>
      </c>
      <c r="R44" s="95">
        <v>20.841</v>
      </c>
      <c r="S44" s="95">
        <v>20.865</v>
      </c>
      <c r="T44" s="95">
        <v>20.874</v>
      </c>
      <c r="U44" s="95">
        <v>20.874</v>
      </c>
      <c r="V44" s="95">
        <v>20.862</v>
      </c>
      <c r="W44" s="95">
        <v>20.923</v>
      </c>
      <c r="X44" s="95">
        <v>20.886</v>
      </c>
      <c r="Y44" s="95">
        <v>20.883</v>
      </c>
      <c r="Z44" s="95">
        <v>20.895</v>
      </c>
      <c r="AA44" s="95">
        <v>20.867</v>
      </c>
      <c r="AB44" s="95">
        <v>20.903</v>
      </c>
      <c r="AC44" s="95">
        <v>20.854</v>
      </c>
      <c r="AD44" s="95">
        <v>20.842</v>
      </c>
      <c r="AE44" s="95">
        <v>20.842</v>
      </c>
      <c r="AF44" s="95">
        <v>20.839</v>
      </c>
      <c r="AG44" s="96">
        <v>20.839</v>
      </c>
      <c r="AH44" s="5">
        <v>1.0008</v>
      </c>
      <c r="AI44" s="5">
        <v>-0.1395</v>
      </c>
      <c r="AK44" s="7">
        <f aca="true" t="shared" si="12" ref="AK44:BE44">$AH$44*M44+$AI$44</f>
        <v>20.772215999999997</v>
      </c>
      <c r="AL44" s="7">
        <f t="shared" si="12"/>
        <v>20.746195199999995</v>
      </c>
      <c r="AM44" s="7">
        <f t="shared" si="12"/>
        <v>20.746195199999995</v>
      </c>
      <c r="AN44" s="7">
        <f t="shared" si="12"/>
        <v>20.742191999999996</v>
      </c>
      <c r="AO44" s="7">
        <f t="shared" si="12"/>
        <v>20.718172799999998</v>
      </c>
      <c r="AP44" s="7">
        <f t="shared" si="12"/>
        <v>20.718172799999998</v>
      </c>
      <c r="AQ44" s="7">
        <f t="shared" si="12"/>
        <v>20.742191999999996</v>
      </c>
      <c r="AR44" s="7">
        <f t="shared" si="12"/>
        <v>20.751199199999995</v>
      </c>
      <c r="AS44" s="7">
        <f t="shared" si="12"/>
        <v>20.751199199999995</v>
      </c>
      <c r="AT44" s="7">
        <f t="shared" si="12"/>
        <v>20.739189599999996</v>
      </c>
      <c r="AU44" s="7">
        <f t="shared" si="12"/>
        <v>20.800238399999994</v>
      </c>
      <c r="AV44" s="7">
        <f t="shared" si="12"/>
        <v>20.763208799999994</v>
      </c>
      <c r="AW44" s="7">
        <f t="shared" si="12"/>
        <v>20.760206399999994</v>
      </c>
      <c r="AX44" s="7">
        <f t="shared" si="12"/>
        <v>20.772215999999997</v>
      </c>
      <c r="AY44" s="7">
        <f t="shared" si="12"/>
        <v>20.744193599999996</v>
      </c>
      <c r="AZ44" s="7">
        <f t="shared" si="12"/>
        <v>20.780222399999996</v>
      </c>
      <c r="BA44" s="7">
        <f t="shared" si="12"/>
        <v>20.731183199999997</v>
      </c>
      <c r="BB44" s="7">
        <f t="shared" si="12"/>
        <v>20.719173599999994</v>
      </c>
      <c r="BC44" s="7">
        <f t="shared" si="12"/>
        <v>20.719173599999994</v>
      </c>
      <c r="BD44" s="7">
        <f t="shared" si="12"/>
        <v>20.716171199999994</v>
      </c>
      <c r="BE44" s="7">
        <f t="shared" si="12"/>
        <v>20.716171199999994</v>
      </c>
    </row>
    <row r="45" spans="1:57" ht="9.75">
      <c r="A45" s="5">
        <v>9</v>
      </c>
      <c r="B45" s="81" t="s">
        <v>54</v>
      </c>
      <c r="C45" s="87">
        <f t="shared" si="1"/>
        <v>20.75305079047619</v>
      </c>
      <c r="D45" s="88">
        <f t="shared" si="2"/>
        <v>0.030301390942429004</v>
      </c>
      <c r="E45" s="89">
        <f t="shared" si="3"/>
        <v>20.719596399999997</v>
      </c>
      <c r="F45" s="90">
        <f t="shared" si="4"/>
        <v>20.8138032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20.92</v>
      </c>
      <c r="N45" s="95">
        <v>20.893</v>
      </c>
      <c r="O45" s="95">
        <v>20.869</v>
      </c>
      <c r="P45" s="95">
        <v>20.89</v>
      </c>
      <c r="Q45" s="95">
        <v>20.865</v>
      </c>
      <c r="R45" s="95">
        <v>20.865</v>
      </c>
      <c r="S45" s="95">
        <v>20.865</v>
      </c>
      <c r="T45" s="95">
        <v>20.862</v>
      </c>
      <c r="U45" s="95">
        <v>20.886</v>
      </c>
      <c r="V45" s="95">
        <v>20.886</v>
      </c>
      <c r="W45" s="95">
        <v>20.947</v>
      </c>
      <c r="X45" s="95">
        <v>20.911</v>
      </c>
      <c r="Y45" s="95">
        <v>20.932</v>
      </c>
      <c r="Z45" s="95">
        <v>20.956</v>
      </c>
      <c r="AA45" s="95">
        <v>20.928</v>
      </c>
      <c r="AB45" s="95">
        <v>20.94</v>
      </c>
      <c r="AC45" s="95">
        <v>20.879</v>
      </c>
      <c r="AD45" s="95">
        <v>20.879</v>
      </c>
      <c r="AE45" s="95">
        <v>20.879</v>
      </c>
      <c r="AF45" s="95">
        <v>20.888</v>
      </c>
      <c r="AG45" s="96">
        <v>20.863</v>
      </c>
      <c r="AH45" s="5">
        <v>1.0022</v>
      </c>
      <c r="AI45" s="5">
        <v>-0.1883</v>
      </c>
      <c r="AK45" s="7">
        <f aca="true" t="shared" si="13" ref="AK45:BE45">$AH$45*M45+$AI$45</f>
        <v>20.777724</v>
      </c>
      <c r="AL45" s="7">
        <f t="shared" si="13"/>
        <v>20.750664599999997</v>
      </c>
      <c r="AM45" s="7">
        <f t="shared" si="13"/>
        <v>20.726611799999997</v>
      </c>
      <c r="AN45" s="7">
        <f t="shared" si="13"/>
        <v>20.747657999999998</v>
      </c>
      <c r="AO45" s="7">
        <f t="shared" si="13"/>
        <v>20.722602999999996</v>
      </c>
      <c r="AP45" s="7">
        <f t="shared" si="13"/>
        <v>20.722602999999996</v>
      </c>
      <c r="AQ45" s="7">
        <f t="shared" si="13"/>
        <v>20.722602999999996</v>
      </c>
      <c r="AR45" s="7">
        <f t="shared" si="13"/>
        <v>20.719596399999997</v>
      </c>
      <c r="AS45" s="7">
        <f t="shared" si="13"/>
        <v>20.743649199999997</v>
      </c>
      <c r="AT45" s="7">
        <f t="shared" si="13"/>
        <v>20.743649199999997</v>
      </c>
      <c r="AU45" s="7">
        <f t="shared" si="13"/>
        <v>20.804783399999998</v>
      </c>
      <c r="AV45" s="7">
        <f t="shared" si="13"/>
        <v>20.7687042</v>
      </c>
      <c r="AW45" s="7">
        <f t="shared" si="13"/>
        <v>20.789750399999996</v>
      </c>
      <c r="AX45" s="7">
        <f t="shared" si="13"/>
        <v>20.8138032</v>
      </c>
      <c r="AY45" s="7">
        <f t="shared" si="13"/>
        <v>20.785741599999998</v>
      </c>
      <c r="AZ45" s="7">
        <f t="shared" si="13"/>
        <v>20.797767999999998</v>
      </c>
      <c r="BA45" s="7">
        <f t="shared" si="13"/>
        <v>20.7366338</v>
      </c>
      <c r="BB45" s="7">
        <f t="shared" si="13"/>
        <v>20.7366338</v>
      </c>
      <c r="BC45" s="7">
        <f t="shared" si="13"/>
        <v>20.7366338</v>
      </c>
      <c r="BD45" s="7">
        <f t="shared" si="13"/>
        <v>20.7456536</v>
      </c>
      <c r="BE45" s="7">
        <f t="shared" si="13"/>
        <v>20.7205986</v>
      </c>
    </row>
    <row r="46" spans="1:57" ht="9.75">
      <c r="A46" s="5">
        <v>10</v>
      </c>
      <c r="B46" s="81" t="s">
        <v>55</v>
      </c>
      <c r="C46" s="87">
        <f t="shared" si="1"/>
        <v>20.749053971428573</v>
      </c>
      <c r="D46" s="88">
        <f t="shared" si="2"/>
        <v>0.030294916186666982</v>
      </c>
      <c r="E46" s="89">
        <f t="shared" si="3"/>
        <v>20.700693199999996</v>
      </c>
      <c r="F46" s="90">
        <f t="shared" si="4"/>
        <v>20.794561599999998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20.944</v>
      </c>
      <c r="N46" s="95">
        <v>20.906</v>
      </c>
      <c r="O46" s="95">
        <v>20.893</v>
      </c>
      <c r="P46" s="95">
        <v>20.914</v>
      </c>
      <c r="Q46" s="95">
        <v>20.89</v>
      </c>
      <c r="R46" s="95">
        <v>20.878</v>
      </c>
      <c r="S46" s="95">
        <v>20.865</v>
      </c>
      <c r="T46" s="95">
        <v>20.862</v>
      </c>
      <c r="U46" s="95">
        <v>20.886</v>
      </c>
      <c r="V46" s="95">
        <v>20.886</v>
      </c>
      <c r="W46" s="95">
        <v>20.947</v>
      </c>
      <c r="X46" s="95">
        <v>20.935</v>
      </c>
      <c r="Y46" s="95">
        <v>20.956</v>
      </c>
      <c r="Z46" s="95">
        <v>20.956</v>
      </c>
      <c r="AA46" s="95">
        <v>20.952</v>
      </c>
      <c r="AB46" s="95">
        <v>20.94</v>
      </c>
      <c r="AC46" s="95">
        <v>20.891</v>
      </c>
      <c r="AD46" s="95">
        <v>20.903</v>
      </c>
      <c r="AE46" s="95">
        <v>20.903</v>
      </c>
      <c r="AF46" s="95">
        <v>20.924</v>
      </c>
      <c r="AG46" s="96">
        <v>20.888</v>
      </c>
      <c r="AH46" s="5">
        <v>0.9986</v>
      </c>
      <c r="AI46" s="5">
        <v>-0.1321</v>
      </c>
      <c r="AK46" s="7">
        <f aca="true" t="shared" si="14" ref="AK46:BE46">$AH$46*M46+$AI$46</f>
        <v>20.7825784</v>
      </c>
      <c r="AL46" s="7">
        <f t="shared" si="14"/>
        <v>20.744631599999998</v>
      </c>
      <c r="AM46" s="7">
        <f t="shared" si="14"/>
        <v>20.7316498</v>
      </c>
      <c r="AN46" s="7">
        <f t="shared" si="14"/>
        <v>20.7526204</v>
      </c>
      <c r="AO46" s="7">
        <f t="shared" si="14"/>
        <v>20.728654</v>
      </c>
      <c r="AP46" s="7">
        <f t="shared" si="14"/>
        <v>20.7166708</v>
      </c>
      <c r="AQ46" s="7">
        <f t="shared" si="14"/>
        <v>20.703688999999997</v>
      </c>
      <c r="AR46" s="7">
        <f t="shared" si="14"/>
        <v>20.700693199999996</v>
      </c>
      <c r="AS46" s="7">
        <f t="shared" si="14"/>
        <v>20.7246596</v>
      </c>
      <c r="AT46" s="7">
        <f t="shared" si="14"/>
        <v>20.7246596</v>
      </c>
      <c r="AU46" s="7">
        <f t="shared" si="14"/>
        <v>20.7855742</v>
      </c>
      <c r="AV46" s="7">
        <f t="shared" si="14"/>
        <v>20.773591</v>
      </c>
      <c r="AW46" s="7">
        <f t="shared" si="14"/>
        <v>20.794561599999998</v>
      </c>
      <c r="AX46" s="7">
        <f t="shared" si="14"/>
        <v>20.794561599999998</v>
      </c>
      <c r="AY46" s="7">
        <f t="shared" si="14"/>
        <v>20.7905672</v>
      </c>
      <c r="AZ46" s="7">
        <f t="shared" si="14"/>
        <v>20.778584000000002</v>
      </c>
      <c r="BA46" s="7">
        <f t="shared" si="14"/>
        <v>20.729652599999998</v>
      </c>
      <c r="BB46" s="7">
        <f t="shared" si="14"/>
        <v>20.741635799999997</v>
      </c>
      <c r="BC46" s="7">
        <f t="shared" si="14"/>
        <v>20.741635799999997</v>
      </c>
      <c r="BD46" s="7">
        <f t="shared" si="14"/>
        <v>20.7626064</v>
      </c>
      <c r="BE46" s="7">
        <f t="shared" si="14"/>
        <v>20.7266568</v>
      </c>
    </row>
    <row r="47" spans="1:57" ht="9.75">
      <c r="A47" s="5">
        <v>11</v>
      </c>
      <c r="B47" s="81" t="s">
        <v>56</v>
      </c>
      <c r="C47" s="87">
        <f t="shared" si="1"/>
        <v>20.747274647619047</v>
      </c>
      <c r="D47" s="88">
        <f t="shared" si="2"/>
        <v>0.026497107649847248</v>
      </c>
      <c r="E47" s="89">
        <f t="shared" si="3"/>
        <v>20.6968822</v>
      </c>
      <c r="F47" s="90">
        <f t="shared" si="4"/>
        <v>20.7996144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20.956</v>
      </c>
      <c r="N47" s="95">
        <v>20.93</v>
      </c>
      <c r="O47" s="95">
        <v>20.918</v>
      </c>
      <c r="P47" s="95">
        <v>20.902</v>
      </c>
      <c r="Q47" s="95">
        <v>20.89</v>
      </c>
      <c r="R47" s="95">
        <v>20.878</v>
      </c>
      <c r="S47" s="95">
        <v>20.853</v>
      </c>
      <c r="T47" s="95">
        <v>20.862</v>
      </c>
      <c r="U47" s="95">
        <v>20.886</v>
      </c>
      <c r="V47" s="95">
        <v>20.886</v>
      </c>
      <c r="W47" s="95">
        <v>20.923</v>
      </c>
      <c r="X47" s="95">
        <v>20.907</v>
      </c>
      <c r="Y47" s="95">
        <v>20.932</v>
      </c>
      <c r="Z47" s="95">
        <v>20.932</v>
      </c>
      <c r="AA47" s="95">
        <v>20.919</v>
      </c>
      <c r="AB47" s="95">
        <v>20.919</v>
      </c>
      <c r="AC47" s="95">
        <v>20.891</v>
      </c>
      <c r="AD47" s="95">
        <v>20.903</v>
      </c>
      <c r="AE47" s="95">
        <v>20.9</v>
      </c>
      <c r="AF47" s="95">
        <v>20.924</v>
      </c>
      <c r="AG47" s="96">
        <v>20.863</v>
      </c>
      <c r="AH47" s="5">
        <v>0.9974</v>
      </c>
      <c r="AI47" s="5">
        <v>-0.1019</v>
      </c>
      <c r="AK47" s="7">
        <f aca="true" t="shared" si="15" ref="AK47:BE47">$AH$47*M47+$AI$47</f>
        <v>20.7996144</v>
      </c>
      <c r="AL47" s="7">
        <f t="shared" si="15"/>
        <v>20.773681999999997</v>
      </c>
      <c r="AM47" s="7">
        <f t="shared" si="15"/>
        <v>20.7617132</v>
      </c>
      <c r="AN47" s="7">
        <f t="shared" si="15"/>
        <v>20.7457548</v>
      </c>
      <c r="AO47" s="7">
        <f t="shared" si="15"/>
        <v>20.733786</v>
      </c>
      <c r="AP47" s="7">
        <f t="shared" si="15"/>
        <v>20.7218172</v>
      </c>
      <c r="AQ47" s="7">
        <f t="shared" si="15"/>
        <v>20.6968822</v>
      </c>
      <c r="AR47" s="7">
        <f t="shared" si="15"/>
        <v>20.705858799999998</v>
      </c>
      <c r="AS47" s="7">
        <f t="shared" si="15"/>
        <v>20.729796399999998</v>
      </c>
      <c r="AT47" s="7">
        <f t="shared" si="15"/>
        <v>20.729796399999998</v>
      </c>
      <c r="AU47" s="7">
        <f t="shared" si="15"/>
        <v>20.766700199999995</v>
      </c>
      <c r="AV47" s="7">
        <f t="shared" si="15"/>
        <v>20.7507418</v>
      </c>
      <c r="AW47" s="7">
        <f t="shared" si="15"/>
        <v>20.775676799999996</v>
      </c>
      <c r="AX47" s="7">
        <f t="shared" si="15"/>
        <v>20.775676799999996</v>
      </c>
      <c r="AY47" s="7">
        <f t="shared" si="15"/>
        <v>20.7627106</v>
      </c>
      <c r="AZ47" s="7">
        <f t="shared" si="15"/>
        <v>20.7627106</v>
      </c>
      <c r="BA47" s="7">
        <f t="shared" si="15"/>
        <v>20.734783399999998</v>
      </c>
      <c r="BB47" s="7">
        <f t="shared" si="15"/>
        <v>20.746752199999996</v>
      </c>
      <c r="BC47" s="7">
        <f t="shared" si="15"/>
        <v>20.743759999999998</v>
      </c>
      <c r="BD47" s="7">
        <f t="shared" si="15"/>
        <v>20.767697599999998</v>
      </c>
      <c r="BE47" s="7">
        <f t="shared" si="15"/>
        <v>20.706856199999997</v>
      </c>
    </row>
    <row r="48" spans="1:57" ht="9.75">
      <c r="A48" s="5">
        <v>12</v>
      </c>
      <c r="B48" s="81" t="s">
        <v>57</v>
      </c>
      <c r="C48" s="87">
        <f t="shared" si="1"/>
        <v>20.75585056666667</v>
      </c>
      <c r="D48" s="88">
        <f t="shared" si="2"/>
        <v>0.02230525450727459</v>
      </c>
      <c r="E48" s="89">
        <f t="shared" si="3"/>
        <v>20.707454400000003</v>
      </c>
      <c r="F48" s="90">
        <f t="shared" si="4"/>
        <v>20.8125909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20.993</v>
      </c>
      <c r="N48" s="95">
        <v>20.967</v>
      </c>
      <c r="O48" s="95">
        <v>20.955</v>
      </c>
      <c r="P48" s="95">
        <v>20.951</v>
      </c>
      <c r="Q48" s="95">
        <v>20.951</v>
      </c>
      <c r="R48" s="95">
        <v>20.927</v>
      </c>
      <c r="S48" s="95">
        <v>20.927</v>
      </c>
      <c r="T48" s="95">
        <v>20.911</v>
      </c>
      <c r="U48" s="95">
        <v>20.935</v>
      </c>
      <c r="V48" s="95">
        <v>20.911</v>
      </c>
      <c r="W48" s="95">
        <v>20.923</v>
      </c>
      <c r="X48" s="95">
        <v>20.919</v>
      </c>
      <c r="Y48" s="95">
        <v>20.919</v>
      </c>
      <c r="Z48" s="95">
        <v>20.944</v>
      </c>
      <c r="AA48" s="95">
        <v>20.944</v>
      </c>
      <c r="AB48" s="95">
        <v>20.944</v>
      </c>
      <c r="AC48" s="95">
        <v>20.928</v>
      </c>
      <c r="AD48" s="95">
        <v>20.94</v>
      </c>
      <c r="AE48" s="95">
        <v>20.949</v>
      </c>
      <c r="AF48" s="95">
        <v>20.937</v>
      </c>
      <c r="AG48" s="96">
        <v>20.888</v>
      </c>
      <c r="AH48" s="5">
        <v>1.0013</v>
      </c>
      <c r="AI48" s="5">
        <v>-0.2077</v>
      </c>
      <c r="AK48" s="7">
        <f aca="true" t="shared" si="16" ref="AK48:BE48">$AH$48*M48+$AI$48</f>
        <v>20.8125909</v>
      </c>
      <c r="AL48" s="7">
        <f t="shared" si="16"/>
        <v>20.7865571</v>
      </c>
      <c r="AM48" s="7">
        <f t="shared" si="16"/>
        <v>20.7745415</v>
      </c>
      <c r="AN48" s="7">
        <f t="shared" si="16"/>
        <v>20.770536300000003</v>
      </c>
      <c r="AO48" s="7">
        <f t="shared" si="16"/>
        <v>20.770536300000003</v>
      </c>
      <c r="AP48" s="7">
        <f t="shared" si="16"/>
        <v>20.746505100000004</v>
      </c>
      <c r="AQ48" s="7">
        <f t="shared" si="16"/>
        <v>20.746505100000004</v>
      </c>
      <c r="AR48" s="7">
        <f t="shared" si="16"/>
        <v>20.730484300000004</v>
      </c>
      <c r="AS48" s="7">
        <f t="shared" si="16"/>
        <v>20.7545155</v>
      </c>
      <c r="AT48" s="7">
        <f t="shared" si="16"/>
        <v>20.730484300000004</v>
      </c>
      <c r="AU48" s="7">
        <f t="shared" si="16"/>
        <v>20.742499900000002</v>
      </c>
      <c r="AV48" s="7">
        <f t="shared" si="16"/>
        <v>20.738494700000004</v>
      </c>
      <c r="AW48" s="7">
        <f t="shared" si="16"/>
        <v>20.738494700000004</v>
      </c>
      <c r="AX48" s="7">
        <f t="shared" si="16"/>
        <v>20.763527200000002</v>
      </c>
      <c r="AY48" s="7">
        <f t="shared" si="16"/>
        <v>20.763527200000002</v>
      </c>
      <c r="AZ48" s="7">
        <f t="shared" si="16"/>
        <v>20.763527200000002</v>
      </c>
      <c r="BA48" s="7">
        <f t="shared" si="16"/>
        <v>20.747506400000002</v>
      </c>
      <c r="BB48" s="7">
        <f t="shared" si="16"/>
        <v>20.759522000000004</v>
      </c>
      <c r="BC48" s="7">
        <f t="shared" si="16"/>
        <v>20.768533700000003</v>
      </c>
      <c r="BD48" s="7">
        <f t="shared" si="16"/>
        <v>20.756518100000005</v>
      </c>
      <c r="BE48" s="7">
        <f t="shared" si="16"/>
        <v>20.707454400000003</v>
      </c>
    </row>
    <row r="49" spans="1:57" ht="9.75">
      <c r="A49" s="5">
        <v>13</v>
      </c>
      <c r="B49" s="81" t="s">
        <v>58</v>
      </c>
      <c r="C49" s="87">
        <f t="shared" si="1"/>
        <v>19.321778152380958</v>
      </c>
      <c r="D49" s="88">
        <f t="shared" si="2"/>
        <v>0.09483610079656199</v>
      </c>
      <c r="E49" s="89">
        <f t="shared" si="3"/>
        <v>19.1147196</v>
      </c>
      <c r="F49" s="90">
        <f t="shared" si="4"/>
        <v>19.471278400000003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19.506</v>
      </c>
      <c r="N49" s="95">
        <v>19.529</v>
      </c>
      <c r="O49" s="95">
        <v>19.504</v>
      </c>
      <c r="P49" s="95">
        <v>19.513</v>
      </c>
      <c r="Q49" s="95">
        <v>19.562</v>
      </c>
      <c r="R49" s="95">
        <v>19.476</v>
      </c>
      <c r="S49" s="95">
        <v>19.443</v>
      </c>
      <c r="T49" s="95">
        <v>19.402</v>
      </c>
      <c r="U49" s="95">
        <v>19.473</v>
      </c>
      <c r="V49" s="95">
        <v>19.463</v>
      </c>
      <c r="W49" s="95">
        <v>19.497</v>
      </c>
      <c r="X49" s="95">
        <v>19.35</v>
      </c>
      <c r="Y49" s="95">
        <v>19.203</v>
      </c>
      <c r="Z49" s="95">
        <v>19.313</v>
      </c>
      <c r="AA49" s="95">
        <v>19.276</v>
      </c>
      <c r="AB49" s="95">
        <v>19.313</v>
      </c>
      <c r="AC49" s="95">
        <v>19.334</v>
      </c>
      <c r="AD49" s="95">
        <v>19.358</v>
      </c>
      <c r="AE49" s="95">
        <v>19.404</v>
      </c>
      <c r="AF49" s="95">
        <v>19.367</v>
      </c>
      <c r="AG49" s="96">
        <v>19.355</v>
      </c>
      <c r="AH49" s="5">
        <v>0.9932</v>
      </c>
      <c r="AI49" s="5">
        <v>0.0423</v>
      </c>
      <c r="AK49" s="7">
        <f aca="true" t="shared" si="17" ref="AK49:BE49">$AH$49*M49+$AI$49</f>
        <v>19.4156592</v>
      </c>
      <c r="AL49" s="7">
        <f t="shared" si="17"/>
        <v>19.438502800000002</v>
      </c>
      <c r="AM49" s="7">
        <f t="shared" si="17"/>
        <v>19.4136728</v>
      </c>
      <c r="AN49" s="7">
        <f t="shared" si="17"/>
        <v>19.422611600000003</v>
      </c>
      <c r="AO49" s="7">
        <f t="shared" si="17"/>
        <v>19.471278400000003</v>
      </c>
      <c r="AP49" s="7">
        <f t="shared" si="17"/>
        <v>19.3858632</v>
      </c>
      <c r="AQ49" s="7">
        <f t="shared" si="17"/>
        <v>19.353087600000002</v>
      </c>
      <c r="AR49" s="7">
        <f t="shared" si="17"/>
        <v>19.312366400000002</v>
      </c>
      <c r="AS49" s="7">
        <f t="shared" si="17"/>
        <v>19.3828836</v>
      </c>
      <c r="AT49" s="7">
        <f t="shared" si="17"/>
        <v>19.3729516</v>
      </c>
      <c r="AU49" s="7">
        <f t="shared" si="17"/>
        <v>19.4067204</v>
      </c>
      <c r="AV49" s="7">
        <f t="shared" si="17"/>
        <v>19.260720000000003</v>
      </c>
      <c r="AW49" s="7">
        <f t="shared" si="17"/>
        <v>19.1147196</v>
      </c>
      <c r="AX49" s="7">
        <f t="shared" si="17"/>
        <v>19.2239716</v>
      </c>
      <c r="AY49" s="7">
        <f t="shared" si="17"/>
        <v>19.187223200000002</v>
      </c>
      <c r="AZ49" s="7">
        <f t="shared" si="17"/>
        <v>19.2239716</v>
      </c>
      <c r="BA49" s="7">
        <f t="shared" si="17"/>
        <v>19.2448288</v>
      </c>
      <c r="BB49" s="7">
        <f t="shared" si="17"/>
        <v>19.268665600000002</v>
      </c>
      <c r="BC49" s="7">
        <f t="shared" si="17"/>
        <v>19.3143528</v>
      </c>
      <c r="BD49" s="7">
        <f t="shared" si="17"/>
        <v>19.2776044</v>
      </c>
      <c r="BE49" s="7">
        <f t="shared" si="17"/>
        <v>19.265686000000002</v>
      </c>
    </row>
    <row r="50" spans="1:57" ht="9.75">
      <c r="A50" s="5">
        <v>14</v>
      </c>
      <c r="B50" s="81" t="s">
        <v>59</v>
      </c>
      <c r="C50" s="87">
        <f t="shared" si="1"/>
        <v>20.128404219047617</v>
      </c>
      <c r="D50" s="88">
        <f t="shared" si="2"/>
        <v>0.08485672519141643</v>
      </c>
      <c r="E50" s="89">
        <f t="shared" si="3"/>
        <v>19.999073</v>
      </c>
      <c r="F50" s="90">
        <f t="shared" si="4"/>
        <v>20.256363599999997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20.299</v>
      </c>
      <c r="N50" s="95">
        <v>20.248</v>
      </c>
      <c r="O50" s="95">
        <v>20.272</v>
      </c>
      <c r="P50" s="95">
        <v>20.256</v>
      </c>
      <c r="Q50" s="95">
        <v>20.342</v>
      </c>
      <c r="R50" s="95">
        <v>20.354</v>
      </c>
      <c r="S50" s="95">
        <v>20.33</v>
      </c>
      <c r="T50" s="95">
        <v>20.314</v>
      </c>
      <c r="U50" s="95">
        <v>20.326</v>
      </c>
      <c r="V50" s="95">
        <v>20.277</v>
      </c>
      <c r="W50" s="95">
        <v>20.216</v>
      </c>
      <c r="X50" s="95">
        <v>20.2</v>
      </c>
      <c r="Y50" s="95">
        <v>20.212</v>
      </c>
      <c r="Z50" s="95">
        <v>20.188</v>
      </c>
      <c r="AA50" s="95">
        <v>20.151</v>
      </c>
      <c r="AB50" s="95">
        <v>20.176</v>
      </c>
      <c r="AC50" s="95">
        <v>20.099</v>
      </c>
      <c r="AD50" s="95">
        <v>20.111</v>
      </c>
      <c r="AE50" s="95">
        <v>20.107</v>
      </c>
      <c r="AF50" s="95">
        <v>20.095</v>
      </c>
      <c r="AG50" s="96">
        <v>20.156</v>
      </c>
      <c r="AH50" s="5">
        <v>0.9934</v>
      </c>
      <c r="AI50" s="5">
        <v>0.0367</v>
      </c>
      <c r="AK50" s="7">
        <f aca="true" t="shared" si="18" ref="AK50:BE50">$AH$50*M50+$AI$50</f>
        <v>20.201726599999997</v>
      </c>
      <c r="AL50" s="7">
        <f t="shared" si="18"/>
        <v>20.1510632</v>
      </c>
      <c r="AM50" s="7">
        <f t="shared" si="18"/>
        <v>20.174904799999997</v>
      </c>
      <c r="AN50" s="7">
        <f t="shared" si="18"/>
        <v>20.1590104</v>
      </c>
      <c r="AO50" s="7">
        <f t="shared" si="18"/>
        <v>20.244442799999998</v>
      </c>
      <c r="AP50" s="7">
        <f t="shared" si="18"/>
        <v>20.256363599999997</v>
      </c>
      <c r="AQ50" s="7">
        <f t="shared" si="18"/>
        <v>20.232521999999996</v>
      </c>
      <c r="AR50" s="7">
        <f t="shared" si="18"/>
        <v>20.2166276</v>
      </c>
      <c r="AS50" s="7">
        <f t="shared" si="18"/>
        <v>20.228548399999998</v>
      </c>
      <c r="AT50" s="7">
        <f t="shared" si="18"/>
        <v>20.1798718</v>
      </c>
      <c r="AU50" s="7">
        <f t="shared" si="18"/>
        <v>20.1192744</v>
      </c>
      <c r="AV50" s="7">
        <f t="shared" si="18"/>
        <v>20.103379999999998</v>
      </c>
      <c r="AW50" s="7">
        <f t="shared" si="18"/>
        <v>20.1153008</v>
      </c>
      <c r="AX50" s="7">
        <f t="shared" si="18"/>
        <v>20.0914592</v>
      </c>
      <c r="AY50" s="7">
        <f t="shared" si="18"/>
        <v>20.054703399999998</v>
      </c>
      <c r="AZ50" s="7">
        <f t="shared" si="18"/>
        <v>20.079538399999997</v>
      </c>
      <c r="BA50" s="7">
        <f t="shared" si="18"/>
        <v>20.003046599999998</v>
      </c>
      <c r="BB50" s="7">
        <f t="shared" si="18"/>
        <v>20.0149674</v>
      </c>
      <c r="BC50" s="7">
        <f t="shared" si="18"/>
        <v>20.010993799999998</v>
      </c>
      <c r="BD50" s="7">
        <f t="shared" si="18"/>
        <v>19.999073</v>
      </c>
      <c r="BE50" s="7">
        <f t="shared" si="18"/>
        <v>20.059670399999998</v>
      </c>
    </row>
    <row r="51" spans="1:57" ht="9.75">
      <c r="A51" s="5">
        <v>15</v>
      </c>
      <c r="B51" s="81" t="s">
        <v>60</v>
      </c>
      <c r="C51" s="87">
        <f t="shared" si="1"/>
        <v>20.54606021904762</v>
      </c>
      <c r="D51" s="88">
        <f t="shared" si="2"/>
        <v>0.050085793798078405</v>
      </c>
      <c r="E51" s="89">
        <f t="shared" si="3"/>
        <v>20.4529836</v>
      </c>
      <c r="F51" s="90">
        <f t="shared" si="4"/>
        <v>20.618950400000003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20.748</v>
      </c>
      <c r="N51" s="95">
        <v>20.722</v>
      </c>
      <c r="O51" s="95">
        <v>20.698</v>
      </c>
      <c r="P51" s="95">
        <v>20.694</v>
      </c>
      <c r="Q51" s="95">
        <v>20.743</v>
      </c>
      <c r="R51" s="95">
        <v>20.718</v>
      </c>
      <c r="S51" s="95">
        <v>20.731</v>
      </c>
      <c r="T51" s="95">
        <v>20.703</v>
      </c>
      <c r="U51" s="95">
        <v>20.727</v>
      </c>
      <c r="V51" s="95">
        <v>20.69</v>
      </c>
      <c r="W51" s="95">
        <v>20.678</v>
      </c>
      <c r="X51" s="95">
        <v>20.65</v>
      </c>
      <c r="Y51" s="95">
        <v>20.674</v>
      </c>
      <c r="Z51" s="95">
        <v>20.674</v>
      </c>
      <c r="AA51" s="95">
        <v>20.638</v>
      </c>
      <c r="AB51" s="95">
        <v>20.662</v>
      </c>
      <c r="AC51" s="95">
        <v>20.622</v>
      </c>
      <c r="AD51" s="95">
        <v>20.61</v>
      </c>
      <c r="AE51" s="95">
        <v>20.582</v>
      </c>
      <c r="AF51" s="95">
        <v>20.582</v>
      </c>
      <c r="AG51" s="96">
        <v>20.631</v>
      </c>
      <c r="AH51" s="5">
        <v>0.9998</v>
      </c>
      <c r="AI51" s="5">
        <v>-0.1249</v>
      </c>
      <c r="AK51" s="7">
        <f aca="true" t="shared" si="19" ref="AK51:BE51">$AH$51*M51+$AI$51</f>
        <v>20.618950400000003</v>
      </c>
      <c r="AL51" s="7">
        <f t="shared" si="19"/>
        <v>20.5929556</v>
      </c>
      <c r="AM51" s="7">
        <f t="shared" si="19"/>
        <v>20.5689604</v>
      </c>
      <c r="AN51" s="7">
        <f t="shared" si="19"/>
        <v>20.5649612</v>
      </c>
      <c r="AO51" s="7">
        <f t="shared" si="19"/>
        <v>20.613951399999998</v>
      </c>
      <c r="AP51" s="7">
        <f t="shared" si="19"/>
        <v>20.5889564</v>
      </c>
      <c r="AQ51" s="7">
        <f t="shared" si="19"/>
        <v>20.6019538</v>
      </c>
      <c r="AR51" s="7">
        <f t="shared" si="19"/>
        <v>20.5739594</v>
      </c>
      <c r="AS51" s="7">
        <f t="shared" si="19"/>
        <v>20.5979546</v>
      </c>
      <c r="AT51" s="7">
        <f t="shared" si="19"/>
        <v>20.560962</v>
      </c>
      <c r="AU51" s="7">
        <f t="shared" si="19"/>
        <v>20.548964400000003</v>
      </c>
      <c r="AV51" s="7">
        <f t="shared" si="19"/>
        <v>20.52097</v>
      </c>
      <c r="AW51" s="7">
        <f t="shared" si="19"/>
        <v>20.5449652</v>
      </c>
      <c r="AX51" s="7">
        <f t="shared" si="19"/>
        <v>20.5449652</v>
      </c>
      <c r="AY51" s="7">
        <f t="shared" si="19"/>
        <v>20.5089724</v>
      </c>
      <c r="AZ51" s="7">
        <f t="shared" si="19"/>
        <v>20.5329676</v>
      </c>
      <c r="BA51" s="7">
        <f t="shared" si="19"/>
        <v>20.4929756</v>
      </c>
      <c r="BB51" s="7">
        <f t="shared" si="19"/>
        <v>20.480978</v>
      </c>
      <c r="BC51" s="7">
        <f t="shared" si="19"/>
        <v>20.4529836</v>
      </c>
      <c r="BD51" s="7">
        <f t="shared" si="19"/>
        <v>20.4529836</v>
      </c>
      <c r="BE51" s="7">
        <f t="shared" si="19"/>
        <v>20.501973800000002</v>
      </c>
    </row>
    <row r="52" spans="1:57" ht="9.75">
      <c r="A52" s="5">
        <v>16</v>
      </c>
      <c r="B52" s="81" t="s">
        <v>61</v>
      </c>
      <c r="C52" s="87">
        <f t="shared" si="1"/>
        <v>20.611624800000005</v>
      </c>
      <c r="D52" s="88">
        <f t="shared" si="2"/>
        <v>0.05608125159915789</v>
      </c>
      <c r="E52" s="89">
        <f t="shared" si="3"/>
        <v>20.5154784</v>
      </c>
      <c r="F52" s="90">
        <f t="shared" si="4"/>
        <v>20.698850399999998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20.699</v>
      </c>
      <c r="N52" s="95">
        <v>20.734</v>
      </c>
      <c r="O52" s="95">
        <v>20.734</v>
      </c>
      <c r="P52" s="95">
        <v>20.718</v>
      </c>
      <c r="Q52" s="95">
        <v>20.767</v>
      </c>
      <c r="R52" s="95">
        <v>20.718</v>
      </c>
      <c r="S52" s="95">
        <v>20.755</v>
      </c>
      <c r="T52" s="95">
        <v>20.727</v>
      </c>
      <c r="U52" s="95">
        <v>20.727</v>
      </c>
      <c r="V52" s="95">
        <v>20.715</v>
      </c>
      <c r="W52" s="95">
        <v>20.703</v>
      </c>
      <c r="X52" s="95">
        <v>20.625</v>
      </c>
      <c r="Y52" s="95">
        <v>20.601</v>
      </c>
      <c r="Z52" s="95">
        <v>20.65</v>
      </c>
      <c r="AA52" s="95">
        <v>20.613</v>
      </c>
      <c r="AB52" s="95">
        <v>20.613</v>
      </c>
      <c r="AC52" s="95">
        <v>20.634</v>
      </c>
      <c r="AD52" s="95">
        <v>20.622</v>
      </c>
      <c r="AE52" s="95">
        <v>20.582</v>
      </c>
      <c r="AF52" s="95">
        <v>20.643</v>
      </c>
      <c r="AG52" s="96">
        <v>20.679</v>
      </c>
      <c r="AH52" s="5">
        <v>0.9912</v>
      </c>
      <c r="AI52" s="5">
        <v>0.1146</v>
      </c>
      <c r="AK52" s="7">
        <f aca="true" t="shared" si="20" ref="AK52:BE52">$AH$52*M52+$AI$52</f>
        <v>20.6314488</v>
      </c>
      <c r="AL52" s="7">
        <f t="shared" si="20"/>
        <v>20.6661408</v>
      </c>
      <c r="AM52" s="7">
        <f t="shared" si="20"/>
        <v>20.6661408</v>
      </c>
      <c r="AN52" s="7">
        <f t="shared" si="20"/>
        <v>20.6502816</v>
      </c>
      <c r="AO52" s="7">
        <f t="shared" si="20"/>
        <v>20.698850399999998</v>
      </c>
      <c r="AP52" s="7">
        <f t="shared" si="20"/>
        <v>20.6502816</v>
      </c>
      <c r="AQ52" s="7">
        <f t="shared" si="20"/>
        <v>20.686956</v>
      </c>
      <c r="AR52" s="7">
        <f t="shared" si="20"/>
        <v>20.659202399999998</v>
      </c>
      <c r="AS52" s="7">
        <f t="shared" si="20"/>
        <v>20.659202399999998</v>
      </c>
      <c r="AT52" s="7">
        <f t="shared" si="20"/>
        <v>20.647308</v>
      </c>
      <c r="AU52" s="7">
        <f t="shared" si="20"/>
        <v>20.6354136</v>
      </c>
      <c r="AV52" s="7">
        <f t="shared" si="20"/>
        <v>20.5581</v>
      </c>
      <c r="AW52" s="7">
        <f t="shared" si="20"/>
        <v>20.534311199999998</v>
      </c>
      <c r="AX52" s="7">
        <f t="shared" si="20"/>
        <v>20.582879999999996</v>
      </c>
      <c r="AY52" s="7">
        <f t="shared" si="20"/>
        <v>20.546205599999997</v>
      </c>
      <c r="AZ52" s="7">
        <f t="shared" si="20"/>
        <v>20.546205599999997</v>
      </c>
      <c r="BA52" s="7">
        <f t="shared" si="20"/>
        <v>20.567020799999998</v>
      </c>
      <c r="BB52" s="7">
        <f t="shared" si="20"/>
        <v>20.5551264</v>
      </c>
      <c r="BC52" s="7">
        <f t="shared" si="20"/>
        <v>20.5154784</v>
      </c>
      <c r="BD52" s="7">
        <f t="shared" si="20"/>
        <v>20.5759416</v>
      </c>
      <c r="BE52" s="7">
        <f t="shared" si="20"/>
        <v>20.611624799999998</v>
      </c>
    </row>
    <row r="53" spans="1:57" ht="9.75">
      <c r="A53" s="5">
        <v>17</v>
      </c>
      <c r="B53" s="81" t="s">
        <v>62</v>
      </c>
      <c r="C53" s="87">
        <f t="shared" si="1"/>
        <v>20.72740205714286</v>
      </c>
      <c r="D53" s="88">
        <f t="shared" si="2"/>
        <v>0.038625078715318444</v>
      </c>
      <c r="E53" s="89">
        <f t="shared" si="3"/>
        <v>20.6606008</v>
      </c>
      <c r="F53" s="90">
        <f t="shared" si="4"/>
        <v>20.788672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20.846</v>
      </c>
      <c r="N53" s="95">
        <v>20.857</v>
      </c>
      <c r="O53" s="95">
        <v>20.832</v>
      </c>
      <c r="P53" s="95">
        <v>20.829</v>
      </c>
      <c r="Q53" s="95">
        <v>20.865</v>
      </c>
      <c r="R53" s="95">
        <v>20.829</v>
      </c>
      <c r="S53" s="95">
        <v>20.853</v>
      </c>
      <c r="T53" s="95">
        <v>20.825</v>
      </c>
      <c r="U53" s="95">
        <v>20.825</v>
      </c>
      <c r="V53" s="95">
        <v>20.813</v>
      </c>
      <c r="W53" s="95">
        <v>20.813</v>
      </c>
      <c r="X53" s="95">
        <v>20.772</v>
      </c>
      <c r="Y53" s="95">
        <v>20.772</v>
      </c>
      <c r="Z53" s="95">
        <v>20.809</v>
      </c>
      <c r="AA53" s="95">
        <v>20.736</v>
      </c>
      <c r="AB53" s="95">
        <v>20.76</v>
      </c>
      <c r="AC53" s="95">
        <v>20.769</v>
      </c>
      <c r="AD53" s="95">
        <v>20.769</v>
      </c>
      <c r="AE53" s="95">
        <v>20.741</v>
      </c>
      <c r="AF53" s="95">
        <v>20.777</v>
      </c>
      <c r="AG53" s="96">
        <v>20.777</v>
      </c>
      <c r="AH53" s="5">
        <v>0.9928</v>
      </c>
      <c r="AI53" s="5">
        <v>0.0739</v>
      </c>
      <c r="AK53" s="7">
        <f aca="true" t="shared" si="21" ref="AK53:BE53">$AH$53*M53+$AI$53</f>
        <v>20.7698088</v>
      </c>
      <c r="AL53" s="7">
        <f t="shared" si="21"/>
        <v>20.780729599999997</v>
      </c>
      <c r="AM53" s="7">
        <f t="shared" si="21"/>
        <v>20.7559096</v>
      </c>
      <c r="AN53" s="7">
        <f t="shared" si="21"/>
        <v>20.7529312</v>
      </c>
      <c r="AO53" s="7">
        <f t="shared" si="21"/>
        <v>20.788672</v>
      </c>
      <c r="AP53" s="7">
        <f t="shared" si="21"/>
        <v>20.7529312</v>
      </c>
      <c r="AQ53" s="7">
        <f t="shared" si="21"/>
        <v>20.7767584</v>
      </c>
      <c r="AR53" s="7">
        <f t="shared" si="21"/>
        <v>20.748959999999997</v>
      </c>
      <c r="AS53" s="7">
        <f t="shared" si="21"/>
        <v>20.748959999999997</v>
      </c>
      <c r="AT53" s="7">
        <f t="shared" si="21"/>
        <v>20.737046399999997</v>
      </c>
      <c r="AU53" s="7">
        <f t="shared" si="21"/>
        <v>20.737046399999997</v>
      </c>
      <c r="AV53" s="7">
        <f t="shared" si="21"/>
        <v>20.696341599999997</v>
      </c>
      <c r="AW53" s="7">
        <f t="shared" si="21"/>
        <v>20.696341599999997</v>
      </c>
      <c r="AX53" s="7">
        <f t="shared" si="21"/>
        <v>20.7330752</v>
      </c>
      <c r="AY53" s="7">
        <f t="shared" si="21"/>
        <v>20.6606008</v>
      </c>
      <c r="AZ53" s="7">
        <f t="shared" si="21"/>
        <v>20.684428</v>
      </c>
      <c r="BA53" s="7">
        <f t="shared" si="21"/>
        <v>20.693363199999997</v>
      </c>
      <c r="BB53" s="7">
        <f t="shared" si="21"/>
        <v>20.693363199999997</v>
      </c>
      <c r="BC53" s="7">
        <f t="shared" si="21"/>
        <v>20.6655648</v>
      </c>
      <c r="BD53" s="7">
        <f t="shared" si="21"/>
        <v>20.7013056</v>
      </c>
      <c r="BE53" s="7">
        <f t="shared" si="21"/>
        <v>20.7013056</v>
      </c>
    </row>
    <row r="54" spans="1:57" ht="9.75">
      <c r="A54" s="5">
        <v>18</v>
      </c>
      <c r="B54" s="81" t="s">
        <v>63</v>
      </c>
      <c r="C54" s="87">
        <f t="shared" si="1"/>
        <v>20.800599428571434</v>
      </c>
      <c r="D54" s="88">
        <f t="shared" si="2"/>
        <v>0.026508341548598404</v>
      </c>
      <c r="E54" s="89">
        <f t="shared" si="3"/>
        <v>20.763368000000003</v>
      </c>
      <c r="F54" s="90">
        <f t="shared" si="4"/>
        <v>20.849024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20.944</v>
      </c>
      <c r="N54" s="95">
        <v>20.93</v>
      </c>
      <c r="O54" s="95">
        <v>20.918</v>
      </c>
      <c r="P54" s="95">
        <v>20.914</v>
      </c>
      <c r="Q54" s="95">
        <v>20.939</v>
      </c>
      <c r="R54" s="95">
        <v>20.914</v>
      </c>
      <c r="S54" s="95">
        <v>20.914</v>
      </c>
      <c r="T54" s="95">
        <v>20.898</v>
      </c>
      <c r="U54" s="95">
        <v>20.911</v>
      </c>
      <c r="V54" s="95">
        <v>20.911</v>
      </c>
      <c r="W54" s="95">
        <v>20.886</v>
      </c>
      <c r="X54" s="95">
        <v>20.87</v>
      </c>
      <c r="Y54" s="95">
        <v>20.883</v>
      </c>
      <c r="Z54" s="95">
        <v>20.895</v>
      </c>
      <c r="AA54" s="95">
        <v>20.858</v>
      </c>
      <c r="AB54" s="95">
        <v>20.883</v>
      </c>
      <c r="AC54" s="95">
        <v>20.879</v>
      </c>
      <c r="AD54" s="95">
        <v>20.867</v>
      </c>
      <c r="AE54" s="95">
        <v>20.863</v>
      </c>
      <c r="AF54" s="95">
        <v>20.863</v>
      </c>
      <c r="AG54" s="96">
        <v>20.863</v>
      </c>
      <c r="AH54" s="5">
        <v>0.996</v>
      </c>
      <c r="AI54" s="5">
        <v>-0.0112</v>
      </c>
      <c r="AK54" s="7">
        <f aca="true" t="shared" si="22" ref="AK54:BE54">$AH$54*M54+$AI$54</f>
        <v>20.849024</v>
      </c>
      <c r="AL54" s="7">
        <f t="shared" si="22"/>
        <v>20.83508</v>
      </c>
      <c r="AM54" s="7">
        <f t="shared" si="22"/>
        <v>20.823128</v>
      </c>
      <c r="AN54" s="7">
        <f t="shared" si="22"/>
        <v>20.819144</v>
      </c>
      <c r="AO54" s="7">
        <f t="shared" si="22"/>
        <v>20.844044</v>
      </c>
      <c r="AP54" s="7">
        <f t="shared" si="22"/>
        <v>20.819144</v>
      </c>
      <c r="AQ54" s="7">
        <f t="shared" si="22"/>
        <v>20.819144</v>
      </c>
      <c r="AR54" s="7">
        <f t="shared" si="22"/>
        <v>20.803208</v>
      </c>
      <c r="AS54" s="7">
        <f t="shared" si="22"/>
        <v>20.816156000000003</v>
      </c>
      <c r="AT54" s="7">
        <f t="shared" si="22"/>
        <v>20.816156000000003</v>
      </c>
      <c r="AU54" s="7">
        <f t="shared" si="22"/>
        <v>20.791256</v>
      </c>
      <c r="AV54" s="7">
        <f t="shared" si="22"/>
        <v>20.77532</v>
      </c>
      <c r="AW54" s="7">
        <f t="shared" si="22"/>
        <v>20.788268</v>
      </c>
      <c r="AX54" s="7">
        <f t="shared" si="22"/>
        <v>20.80022</v>
      </c>
      <c r="AY54" s="7">
        <f t="shared" si="22"/>
        <v>20.763368000000003</v>
      </c>
      <c r="AZ54" s="7">
        <f t="shared" si="22"/>
        <v>20.788268</v>
      </c>
      <c r="BA54" s="7">
        <f t="shared" si="22"/>
        <v>20.784284000000003</v>
      </c>
      <c r="BB54" s="7">
        <f t="shared" si="22"/>
        <v>20.772332000000002</v>
      </c>
      <c r="BC54" s="7">
        <f t="shared" si="22"/>
        <v>20.768348</v>
      </c>
      <c r="BD54" s="7">
        <f t="shared" si="22"/>
        <v>20.768348</v>
      </c>
      <c r="BE54" s="7">
        <f t="shared" si="22"/>
        <v>20.768348</v>
      </c>
    </row>
    <row r="55" spans="1:57" ht="9.75">
      <c r="A55" s="5">
        <v>19</v>
      </c>
      <c r="B55" s="81" t="s">
        <v>64</v>
      </c>
      <c r="C55" s="87">
        <f t="shared" si="1"/>
        <v>20.756747966666666</v>
      </c>
      <c r="D55" s="88">
        <f t="shared" si="2"/>
        <v>0.025100399519715662</v>
      </c>
      <c r="E55" s="89">
        <f t="shared" si="3"/>
        <v>20.7056415</v>
      </c>
      <c r="F55" s="90">
        <f t="shared" si="4"/>
        <v>20.7978882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20.859</v>
      </c>
      <c r="N55" s="95">
        <v>20.869</v>
      </c>
      <c r="O55" s="95">
        <v>20.869</v>
      </c>
      <c r="P55" s="95">
        <v>20.865</v>
      </c>
      <c r="Q55" s="95">
        <v>20.878</v>
      </c>
      <c r="R55" s="95">
        <v>20.853</v>
      </c>
      <c r="S55" s="95">
        <v>20.865</v>
      </c>
      <c r="T55" s="95">
        <v>20.837</v>
      </c>
      <c r="U55" s="95">
        <v>20.837</v>
      </c>
      <c r="V55" s="95">
        <v>20.837</v>
      </c>
      <c r="W55" s="95">
        <v>20.85</v>
      </c>
      <c r="X55" s="95">
        <v>20.821</v>
      </c>
      <c r="Y55" s="95">
        <v>20.809</v>
      </c>
      <c r="Z55" s="95">
        <v>20.834</v>
      </c>
      <c r="AA55" s="95">
        <v>20.785</v>
      </c>
      <c r="AB55" s="95">
        <v>20.821</v>
      </c>
      <c r="AC55" s="95">
        <v>20.818</v>
      </c>
      <c r="AD55" s="95">
        <v>20.818</v>
      </c>
      <c r="AE55" s="95">
        <v>20.802</v>
      </c>
      <c r="AF55" s="95">
        <v>20.826</v>
      </c>
      <c r="AG55" s="96">
        <v>20.814</v>
      </c>
      <c r="AH55" s="5">
        <v>0.9919</v>
      </c>
      <c r="AI55" s="5">
        <v>0.089</v>
      </c>
      <c r="AK55" s="7">
        <f aca="true" t="shared" si="23" ref="AK55:BE55">$AH$55*M55+$AI$55</f>
        <v>20.7790421</v>
      </c>
      <c r="AL55" s="7">
        <f t="shared" si="23"/>
        <v>20.788961099999998</v>
      </c>
      <c r="AM55" s="7">
        <f t="shared" si="23"/>
        <v>20.788961099999998</v>
      </c>
      <c r="AN55" s="7">
        <f t="shared" si="23"/>
        <v>20.7849935</v>
      </c>
      <c r="AO55" s="7">
        <f t="shared" si="23"/>
        <v>20.7978882</v>
      </c>
      <c r="AP55" s="7">
        <f t="shared" si="23"/>
        <v>20.7730907</v>
      </c>
      <c r="AQ55" s="7">
        <f t="shared" si="23"/>
        <v>20.7849935</v>
      </c>
      <c r="AR55" s="7">
        <f t="shared" si="23"/>
        <v>20.7572203</v>
      </c>
      <c r="AS55" s="7">
        <f t="shared" si="23"/>
        <v>20.7572203</v>
      </c>
      <c r="AT55" s="7">
        <f t="shared" si="23"/>
        <v>20.7572203</v>
      </c>
      <c r="AU55" s="7">
        <f t="shared" si="23"/>
        <v>20.770115</v>
      </c>
      <c r="AV55" s="7">
        <f t="shared" si="23"/>
        <v>20.7413499</v>
      </c>
      <c r="AW55" s="7">
        <f t="shared" si="23"/>
        <v>20.729447099999998</v>
      </c>
      <c r="AX55" s="7">
        <f t="shared" si="23"/>
        <v>20.7542446</v>
      </c>
      <c r="AY55" s="7">
        <f t="shared" si="23"/>
        <v>20.7056415</v>
      </c>
      <c r="AZ55" s="7">
        <f t="shared" si="23"/>
        <v>20.7413499</v>
      </c>
      <c r="BA55" s="7">
        <f t="shared" si="23"/>
        <v>20.7383742</v>
      </c>
      <c r="BB55" s="7">
        <f t="shared" si="23"/>
        <v>20.7383742</v>
      </c>
      <c r="BC55" s="7">
        <f t="shared" si="23"/>
        <v>20.7225038</v>
      </c>
      <c r="BD55" s="7">
        <f t="shared" si="23"/>
        <v>20.746309399999998</v>
      </c>
      <c r="BE55" s="7">
        <f t="shared" si="23"/>
        <v>20.7344066</v>
      </c>
    </row>
    <row r="56" spans="1:57" ht="9.75">
      <c r="A56" s="5">
        <v>20</v>
      </c>
      <c r="B56" s="81" t="s">
        <v>65</v>
      </c>
      <c r="C56" s="87">
        <f t="shared" si="1"/>
        <v>20.806614571428568</v>
      </c>
      <c r="D56" s="88">
        <f t="shared" si="2"/>
        <v>0.020699448540508213</v>
      </c>
      <c r="E56" s="89">
        <f t="shared" si="3"/>
        <v>20.7635508</v>
      </c>
      <c r="F56" s="90">
        <f t="shared" si="4"/>
        <v>20.8438704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20.944</v>
      </c>
      <c r="N56" s="95">
        <v>20.942</v>
      </c>
      <c r="O56" s="95">
        <v>20.942</v>
      </c>
      <c r="P56" s="95">
        <v>20.927</v>
      </c>
      <c r="Q56" s="95">
        <v>20.927</v>
      </c>
      <c r="R56" s="95">
        <v>20.914</v>
      </c>
      <c r="S56" s="95">
        <v>20.914</v>
      </c>
      <c r="T56" s="95">
        <v>20.898</v>
      </c>
      <c r="U56" s="95">
        <v>20.911</v>
      </c>
      <c r="V56" s="95">
        <v>20.898</v>
      </c>
      <c r="W56" s="95">
        <v>20.898</v>
      </c>
      <c r="X56" s="95">
        <v>20.883</v>
      </c>
      <c r="Y56" s="95">
        <v>20.883</v>
      </c>
      <c r="Z56" s="95">
        <v>20.907</v>
      </c>
      <c r="AA56" s="95">
        <v>20.895</v>
      </c>
      <c r="AB56" s="95">
        <v>20.895</v>
      </c>
      <c r="AC56" s="95">
        <v>20.891</v>
      </c>
      <c r="AD56" s="95">
        <v>20.903</v>
      </c>
      <c r="AE56" s="95">
        <v>20.9</v>
      </c>
      <c r="AF56" s="95">
        <v>20.9</v>
      </c>
      <c r="AG56" s="96">
        <v>20.863</v>
      </c>
      <c r="AH56" s="5">
        <v>0.9916</v>
      </c>
      <c r="AI56" s="5">
        <v>0.0758</v>
      </c>
      <c r="AK56" s="7">
        <f aca="true" t="shared" si="24" ref="AK56:BE56">$AH$56*M56+$AI$56</f>
        <v>20.8438704</v>
      </c>
      <c r="AL56" s="7">
        <f t="shared" si="24"/>
        <v>20.841887200000002</v>
      </c>
      <c r="AM56" s="7">
        <f t="shared" si="24"/>
        <v>20.841887200000002</v>
      </c>
      <c r="AN56" s="7">
        <f t="shared" si="24"/>
        <v>20.8270132</v>
      </c>
      <c r="AO56" s="7">
        <f t="shared" si="24"/>
        <v>20.8270132</v>
      </c>
      <c r="AP56" s="7">
        <f t="shared" si="24"/>
        <v>20.814122400000002</v>
      </c>
      <c r="AQ56" s="7">
        <f t="shared" si="24"/>
        <v>20.814122400000002</v>
      </c>
      <c r="AR56" s="7">
        <f t="shared" si="24"/>
        <v>20.7982568</v>
      </c>
      <c r="AS56" s="7">
        <f t="shared" si="24"/>
        <v>20.8111476</v>
      </c>
      <c r="AT56" s="7">
        <f t="shared" si="24"/>
        <v>20.7982568</v>
      </c>
      <c r="AU56" s="7">
        <f t="shared" si="24"/>
        <v>20.7982568</v>
      </c>
      <c r="AV56" s="7">
        <f t="shared" si="24"/>
        <v>20.783382800000002</v>
      </c>
      <c r="AW56" s="7">
        <f t="shared" si="24"/>
        <v>20.783382800000002</v>
      </c>
      <c r="AX56" s="7">
        <f t="shared" si="24"/>
        <v>20.807181200000002</v>
      </c>
      <c r="AY56" s="7">
        <f t="shared" si="24"/>
        <v>20.795282</v>
      </c>
      <c r="AZ56" s="7">
        <f t="shared" si="24"/>
        <v>20.795282</v>
      </c>
      <c r="BA56" s="7">
        <f t="shared" si="24"/>
        <v>20.7913156</v>
      </c>
      <c r="BB56" s="7">
        <f t="shared" si="24"/>
        <v>20.8032148</v>
      </c>
      <c r="BC56" s="7">
        <f t="shared" si="24"/>
        <v>20.80024</v>
      </c>
      <c r="BD56" s="7">
        <f t="shared" si="24"/>
        <v>20.80024</v>
      </c>
      <c r="BE56" s="7">
        <f t="shared" si="24"/>
        <v>20.7635508</v>
      </c>
    </row>
    <row r="57" spans="1:57" ht="9.75">
      <c r="A57" s="5">
        <v>21</v>
      </c>
      <c r="B57" s="81" t="s">
        <v>66</v>
      </c>
      <c r="C57" s="87">
        <f t="shared" si="1"/>
        <v>20.67429632857143</v>
      </c>
      <c r="D57" s="88">
        <f t="shared" si="2"/>
        <v>0.024906374769346255</v>
      </c>
      <c r="E57" s="89">
        <f t="shared" si="3"/>
        <v>20.623629100000002</v>
      </c>
      <c r="F57" s="90">
        <f t="shared" si="4"/>
        <v>20.7306247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20.621</v>
      </c>
      <c r="N57" s="95">
        <v>20.595</v>
      </c>
      <c r="O57" s="95">
        <v>20.579</v>
      </c>
      <c r="P57" s="95">
        <v>20.607</v>
      </c>
      <c r="Q57" s="95">
        <v>20.595</v>
      </c>
      <c r="R57" s="95">
        <v>20.566</v>
      </c>
      <c r="S57" s="95">
        <v>20.579</v>
      </c>
      <c r="T57" s="95">
        <v>20.564</v>
      </c>
      <c r="U57" s="95">
        <v>20.552</v>
      </c>
      <c r="V57" s="95">
        <v>20.539</v>
      </c>
      <c r="W57" s="95">
        <v>20.548</v>
      </c>
      <c r="X57" s="95">
        <v>20.564</v>
      </c>
      <c r="Y57" s="95">
        <v>20.548</v>
      </c>
      <c r="Z57" s="95">
        <v>20.548</v>
      </c>
      <c r="AA57" s="95">
        <v>20.557</v>
      </c>
      <c r="AB57" s="95">
        <v>20.541</v>
      </c>
      <c r="AC57" s="95">
        <v>20.544</v>
      </c>
      <c r="AD57" s="95">
        <v>20.557</v>
      </c>
      <c r="AE57" s="95">
        <v>20.565</v>
      </c>
      <c r="AF57" s="95">
        <v>20.565</v>
      </c>
      <c r="AG57" s="96">
        <v>20.513</v>
      </c>
      <c r="AH57" s="5">
        <v>0.9907</v>
      </c>
      <c r="AI57" s="5">
        <v>0.3014</v>
      </c>
      <c r="AK57" s="7">
        <f aca="true" t="shared" si="25" ref="AK57:BE57">$AH$57*M57+$AI$57</f>
        <v>20.7306247</v>
      </c>
      <c r="AL57" s="7">
        <f t="shared" si="25"/>
        <v>20.7048665</v>
      </c>
      <c r="AM57" s="7">
        <f t="shared" si="25"/>
        <v>20.6890153</v>
      </c>
      <c r="AN57" s="7">
        <f t="shared" si="25"/>
        <v>20.7167549</v>
      </c>
      <c r="AO57" s="7">
        <f t="shared" si="25"/>
        <v>20.7048665</v>
      </c>
      <c r="AP57" s="7">
        <f t="shared" si="25"/>
        <v>20.676136200000002</v>
      </c>
      <c r="AQ57" s="7">
        <f t="shared" si="25"/>
        <v>20.6890153</v>
      </c>
      <c r="AR57" s="7">
        <f t="shared" si="25"/>
        <v>20.6741548</v>
      </c>
      <c r="AS57" s="7">
        <f t="shared" si="25"/>
        <v>20.6622664</v>
      </c>
      <c r="AT57" s="7">
        <f t="shared" si="25"/>
        <v>20.649387300000004</v>
      </c>
      <c r="AU57" s="7">
        <f t="shared" si="25"/>
        <v>20.6583036</v>
      </c>
      <c r="AV57" s="7">
        <f t="shared" si="25"/>
        <v>20.6741548</v>
      </c>
      <c r="AW57" s="7">
        <f t="shared" si="25"/>
        <v>20.6583036</v>
      </c>
      <c r="AX57" s="7">
        <f t="shared" si="25"/>
        <v>20.6583036</v>
      </c>
      <c r="AY57" s="7">
        <f t="shared" si="25"/>
        <v>20.6672199</v>
      </c>
      <c r="AZ57" s="7">
        <f t="shared" si="25"/>
        <v>20.651368700000003</v>
      </c>
      <c r="BA57" s="7">
        <f t="shared" si="25"/>
        <v>20.654340800000003</v>
      </c>
      <c r="BB57" s="7">
        <f t="shared" si="25"/>
        <v>20.6672199</v>
      </c>
      <c r="BC57" s="7">
        <f t="shared" si="25"/>
        <v>20.675145500000003</v>
      </c>
      <c r="BD57" s="7">
        <f t="shared" si="25"/>
        <v>20.675145500000003</v>
      </c>
      <c r="BE57" s="7">
        <f t="shared" si="25"/>
        <v>20.623629100000002</v>
      </c>
    </row>
    <row r="58" spans="1:57" ht="9.75">
      <c r="A58" s="5">
        <v>22</v>
      </c>
      <c r="B58" s="81" t="s">
        <v>67</v>
      </c>
      <c r="C58" s="87">
        <f t="shared" si="1"/>
        <v>20.693131138095243</v>
      </c>
      <c r="D58" s="88">
        <f t="shared" si="2"/>
        <v>0.02548315954289202</v>
      </c>
      <c r="E58" s="89">
        <f t="shared" si="3"/>
        <v>20.632661799999997</v>
      </c>
      <c r="F58" s="90">
        <f t="shared" si="4"/>
        <v>20.7415637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20.707</v>
      </c>
      <c r="N58" s="95">
        <v>20.693</v>
      </c>
      <c r="O58" s="95">
        <v>20.689</v>
      </c>
      <c r="P58" s="95">
        <v>20.68</v>
      </c>
      <c r="Q58" s="95">
        <v>20.656</v>
      </c>
      <c r="R58" s="95">
        <v>20.652</v>
      </c>
      <c r="S58" s="95">
        <v>20.652</v>
      </c>
      <c r="T58" s="95">
        <v>20.674</v>
      </c>
      <c r="U58" s="95">
        <v>20.637</v>
      </c>
      <c r="V58" s="95">
        <v>20.662</v>
      </c>
      <c r="W58" s="95">
        <v>20.646</v>
      </c>
      <c r="X58" s="95">
        <v>20.662</v>
      </c>
      <c r="Y58" s="95">
        <v>20.646</v>
      </c>
      <c r="Z58" s="95">
        <v>20.646</v>
      </c>
      <c r="AA58" s="95">
        <v>20.691</v>
      </c>
      <c r="AB58" s="95">
        <v>20.639</v>
      </c>
      <c r="AC58" s="95">
        <v>20.618</v>
      </c>
      <c r="AD58" s="95">
        <v>20.655</v>
      </c>
      <c r="AE58" s="95">
        <v>20.663</v>
      </c>
      <c r="AF58" s="95">
        <v>20.663</v>
      </c>
      <c r="AG58" s="96">
        <v>20.598</v>
      </c>
      <c r="AH58" s="5">
        <v>0.9991</v>
      </c>
      <c r="AI58" s="5">
        <v>0.0532</v>
      </c>
      <c r="AK58" s="7">
        <f aca="true" t="shared" si="26" ref="AK58:BE58">$AH$58*M58+$AI$58</f>
        <v>20.7415637</v>
      </c>
      <c r="AL58" s="7">
        <f t="shared" si="26"/>
        <v>20.727576300000003</v>
      </c>
      <c r="AM58" s="7">
        <f t="shared" si="26"/>
        <v>20.7235799</v>
      </c>
      <c r="AN58" s="7">
        <f t="shared" si="26"/>
        <v>20.714588</v>
      </c>
      <c r="AO58" s="7">
        <f t="shared" si="26"/>
        <v>20.6906096</v>
      </c>
      <c r="AP58" s="7">
        <f t="shared" si="26"/>
        <v>20.6866132</v>
      </c>
      <c r="AQ58" s="7">
        <f t="shared" si="26"/>
        <v>20.6866132</v>
      </c>
      <c r="AR58" s="7">
        <f t="shared" si="26"/>
        <v>20.708593399999998</v>
      </c>
      <c r="AS58" s="7">
        <f t="shared" si="26"/>
        <v>20.6716267</v>
      </c>
      <c r="AT58" s="7">
        <f t="shared" si="26"/>
        <v>20.6966042</v>
      </c>
      <c r="AU58" s="7">
        <f t="shared" si="26"/>
        <v>20.680618600000003</v>
      </c>
      <c r="AV58" s="7">
        <f t="shared" si="26"/>
        <v>20.6966042</v>
      </c>
      <c r="AW58" s="7">
        <f t="shared" si="26"/>
        <v>20.680618600000003</v>
      </c>
      <c r="AX58" s="7">
        <f t="shared" si="26"/>
        <v>20.680618600000003</v>
      </c>
      <c r="AY58" s="7">
        <f t="shared" si="26"/>
        <v>20.7255781</v>
      </c>
      <c r="AZ58" s="7">
        <f t="shared" si="26"/>
        <v>20.6736249</v>
      </c>
      <c r="BA58" s="7">
        <f t="shared" si="26"/>
        <v>20.6526438</v>
      </c>
      <c r="BB58" s="7">
        <f t="shared" si="26"/>
        <v>20.6896105</v>
      </c>
      <c r="BC58" s="7">
        <f t="shared" si="26"/>
        <v>20.6976033</v>
      </c>
      <c r="BD58" s="7">
        <f t="shared" si="26"/>
        <v>20.6976033</v>
      </c>
      <c r="BE58" s="7">
        <f t="shared" si="26"/>
        <v>20.632661799999997</v>
      </c>
    </row>
    <row r="59" spans="1:57" ht="9.75">
      <c r="A59" s="5">
        <v>23</v>
      </c>
      <c r="B59" s="81" t="s">
        <v>68</v>
      </c>
      <c r="C59" s="87">
        <f t="shared" si="1"/>
        <v>20.688465333333333</v>
      </c>
      <c r="D59" s="88">
        <f t="shared" si="2"/>
        <v>0.020850094247588793</v>
      </c>
      <c r="E59" s="89">
        <f t="shared" si="3"/>
        <v>20.630056000000003</v>
      </c>
      <c r="F59" s="90">
        <f t="shared" si="4"/>
        <v>20.723492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20.658</v>
      </c>
      <c r="N59" s="95">
        <v>20.668</v>
      </c>
      <c r="O59" s="95">
        <v>20.652</v>
      </c>
      <c r="P59" s="95">
        <v>20.656</v>
      </c>
      <c r="Q59" s="95">
        <v>20.631</v>
      </c>
      <c r="R59" s="95">
        <v>20.615</v>
      </c>
      <c r="S59" s="95">
        <v>20.603</v>
      </c>
      <c r="T59" s="95">
        <v>20.649</v>
      </c>
      <c r="U59" s="95">
        <v>20.625</v>
      </c>
      <c r="V59" s="95">
        <v>20.625</v>
      </c>
      <c r="W59" s="95">
        <v>20.634</v>
      </c>
      <c r="X59" s="95">
        <v>20.649</v>
      </c>
      <c r="Y59" s="95">
        <v>20.621</v>
      </c>
      <c r="Z59" s="95">
        <v>20.621</v>
      </c>
      <c r="AA59" s="95">
        <v>20.642</v>
      </c>
      <c r="AB59" s="95">
        <v>20.639</v>
      </c>
      <c r="AC59" s="95">
        <v>20.618</v>
      </c>
      <c r="AD59" s="95">
        <v>20.63</v>
      </c>
      <c r="AE59" s="95">
        <v>20.639</v>
      </c>
      <c r="AF59" s="95">
        <v>20.639</v>
      </c>
      <c r="AG59" s="96">
        <v>20.574</v>
      </c>
      <c r="AH59" s="5">
        <v>0.994</v>
      </c>
      <c r="AI59" s="5">
        <v>0.1795</v>
      </c>
      <c r="AK59" s="7">
        <f aca="true" t="shared" si="27" ref="AK59:BE59">$AH$59*M59+$AI$59</f>
        <v>20.713552000000004</v>
      </c>
      <c r="AL59" s="7">
        <f t="shared" si="27"/>
        <v>20.723492</v>
      </c>
      <c r="AM59" s="7">
        <f t="shared" si="27"/>
        <v>20.707588</v>
      </c>
      <c r="AN59" s="7">
        <f t="shared" si="27"/>
        <v>20.711564</v>
      </c>
      <c r="AO59" s="7">
        <f t="shared" si="27"/>
        <v>20.686714000000002</v>
      </c>
      <c r="AP59" s="7">
        <f t="shared" si="27"/>
        <v>20.67081</v>
      </c>
      <c r="AQ59" s="7">
        <f t="shared" si="27"/>
        <v>20.658882000000002</v>
      </c>
      <c r="AR59" s="7">
        <f t="shared" si="27"/>
        <v>20.704606000000002</v>
      </c>
      <c r="AS59" s="7">
        <f t="shared" si="27"/>
        <v>20.68075</v>
      </c>
      <c r="AT59" s="7">
        <f t="shared" si="27"/>
        <v>20.68075</v>
      </c>
      <c r="AU59" s="7">
        <f t="shared" si="27"/>
        <v>20.689696</v>
      </c>
      <c r="AV59" s="7">
        <f t="shared" si="27"/>
        <v>20.704606000000002</v>
      </c>
      <c r="AW59" s="7">
        <f t="shared" si="27"/>
        <v>20.676773999999998</v>
      </c>
      <c r="AX59" s="7">
        <f t="shared" si="27"/>
        <v>20.676773999999998</v>
      </c>
      <c r="AY59" s="7">
        <f t="shared" si="27"/>
        <v>20.697648</v>
      </c>
      <c r="AZ59" s="7">
        <f t="shared" si="27"/>
        <v>20.694666</v>
      </c>
      <c r="BA59" s="7">
        <f t="shared" si="27"/>
        <v>20.673792</v>
      </c>
      <c r="BB59" s="7">
        <f t="shared" si="27"/>
        <v>20.68572</v>
      </c>
      <c r="BC59" s="7">
        <f t="shared" si="27"/>
        <v>20.694666</v>
      </c>
      <c r="BD59" s="7">
        <f t="shared" si="27"/>
        <v>20.694666</v>
      </c>
      <c r="BE59" s="7">
        <f t="shared" si="27"/>
        <v>20.630056000000003</v>
      </c>
    </row>
    <row r="60" spans="1:57" ht="9.75">
      <c r="A60" s="5">
        <v>24</v>
      </c>
      <c r="B60" s="81" t="s">
        <v>69</v>
      </c>
      <c r="C60" s="87">
        <f t="shared" si="1"/>
        <v>20.684250714285717</v>
      </c>
      <c r="D60" s="88">
        <f t="shared" si="2"/>
        <v>0.021562033473382716</v>
      </c>
      <c r="E60" s="89">
        <f t="shared" si="3"/>
        <v>20.622542600000003</v>
      </c>
      <c r="F60" s="90">
        <f t="shared" si="4"/>
        <v>20.718533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20.67</v>
      </c>
      <c r="N60" s="95">
        <v>20.668</v>
      </c>
      <c r="O60" s="95">
        <v>20.652</v>
      </c>
      <c r="P60" s="95">
        <v>20.656</v>
      </c>
      <c r="Q60" s="95">
        <v>20.631</v>
      </c>
      <c r="R60" s="95">
        <v>20.628</v>
      </c>
      <c r="S60" s="95">
        <v>20.615</v>
      </c>
      <c r="T60" s="95">
        <v>20.662</v>
      </c>
      <c r="U60" s="95">
        <v>20.625</v>
      </c>
      <c r="V60" s="95">
        <v>20.637</v>
      </c>
      <c r="W60" s="95">
        <v>20.634</v>
      </c>
      <c r="X60" s="95">
        <v>20.637</v>
      </c>
      <c r="Y60" s="95">
        <v>20.621</v>
      </c>
      <c r="Z60" s="95">
        <v>20.621</v>
      </c>
      <c r="AA60" s="95">
        <v>20.655</v>
      </c>
      <c r="AB60" s="95">
        <v>20.639</v>
      </c>
      <c r="AC60" s="95">
        <v>20.618</v>
      </c>
      <c r="AD60" s="95">
        <v>20.642</v>
      </c>
      <c r="AE60" s="95">
        <v>20.639</v>
      </c>
      <c r="AF60" s="95">
        <v>20.626</v>
      </c>
      <c r="AG60" s="96">
        <v>20.574</v>
      </c>
      <c r="AH60" s="5">
        <v>0.9999</v>
      </c>
      <c r="AI60" s="5">
        <v>0.0506</v>
      </c>
      <c r="AK60" s="7">
        <f aca="true" t="shared" si="28" ref="AK60:BE60">$AH$60*M60+$AI$60</f>
        <v>20.718533</v>
      </c>
      <c r="AL60" s="7">
        <f t="shared" si="28"/>
        <v>20.716533199999997</v>
      </c>
      <c r="AM60" s="7">
        <f t="shared" si="28"/>
        <v>20.7005348</v>
      </c>
      <c r="AN60" s="7">
        <f t="shared" si="28"/>
        <v>20.7045344</v>
      </c>
      <c r="AO60" s="7">
        <f t="shared" si="28"/>
        <v>20.6795369</v>
      </c>
      <c r="AP60" s="7">
        <f t="shared" si="28"/>
        <v>20.6765372</v>
      </c>
      <c r="AQ60" s="7">
        <f t="shared" si="28"/>
        <v>20.663538499999998</v>
      </c>
      <c r="AR60" s="7">
        <f t="shared" si="28"/>
        <v>20.7105338</v>
      </c>
      <c r="AS60" s="7">
        <f t="shared" si="28"/>
        <v>20.6735375</v>
      </c>
      <c r="AT60" s="7">
        <f t="shared" si="28"/>
        <v>20.6855363</v>
      </c>
      <c r="AU60" s="7">
        <f t="shared" si="28"/>
        <v>20.6825366</v>
      </c>
      <c r="AV60" s="7">
        <f t="shared" si="28"/>
        <v>20.6855363</v>
      </c>
      <c r="AW60" s="7">
        <f t="shared" si="28"/>
        <v>20.669537899999998</v>
      </c>
      <c r="AX60" s="7">
        <f t="shared" si="28"/>
        <v>20.669537899999998</v>
      </c>
      <c r="AY60" s="7">
        <f t="shared" si="28"/>
        <v>20.7035345</v>
      </c>
      <c r="AZ60" s="7">
        <f t="shared" si="28"/>
        <v>20.6875361</v>
      </c>
      <c r="BA60" s="7">
        <f t="shared" si="28"/>
        <v>20.666538199999998</v>
      </c>
      <c r="BB60" s="7">
        <f t="shared" si="28"/>
        <v>20.6905358</v>
      </c>
      <c r="BC60" s="7">
        <f t="shared" si="28"/>
        <v>20.6875361</v>
      </c>
      <c r="BD60" s="7">
        <f t="shared" si="28"/>
        <v>20.674537400000002</v>
      </c>
      <c r="BE60" s="7">
        <f t="shared" si="28"/>
        <v>20.622542600000003</v>
      </c>
    </row>
    <row r="61" spans="1:57" ht="9.75">
      <c r="A61" s="5">
        <v>25</v>
      </c>
      <c r="B61" s="81" t="s">
        <v>70</v>
      </c>
      <c r="C61" s="87">
        <f t="shared" si="1"/>
        <v>19.27531508571429</v>
      </c>
      <c r="D61" s="88">
        <f t="shared" si="2"/>
        <v>0.09119777975202198</v>
      </c>
      <c r="E61" s="89">
        <f t="shared" si="3"/>
        <v>19.1145192</v>
      </c>
      <c r="F61" s="90">
        <f t="shared" si="4"/>
        <v>19.4449256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19.195</v>
      </c>
      <c r="N61" s="95">
        <v>19.147</v>
      </c>
      <c r="O61" s="95">
        <v>19.263</v>
      </c>
      <c r="P61" s="95">
        <v>19.254</v>
      </c>
      <c r="Q61" s="95">
        <v>19.328</v>
      </c>
      <c r="R61" s="95">
        <v>19.3</v>
      </c>
      <c r="S61" s="95">
        <v>19.193</v>
      </c>
      <c r="T61" s="95">
        <v>19.117</v>
      </c>
      <c r="U61" s="95">
        <v>19.092</v>
      </c>
      <c r="V61" s="95">
        <v>19.248</v>
      </c>
      <c r="W61" s="95">
        <v>19.174</v>
      </c>
      <c r="X61" s="95">
        <v>19.211</v>
      </c>
      <c r="Y61" s="95">
        <v>19.113</v>
      </c>
      <c r="Z61" s="95">
        <v>19.064</v>
      </c>
      <c r="AA61" s="95">
        <v>19.158</v>
      </c>
      <c r="AB61" s="95">
        <v>19.057</v>
      </c>
      <c r="AC61" s="95">
        <v>19.024</v>
      </c>
      <c r="AD61" s="95">
        <v>19.204</v>
      </c>
      <c r="AE61" s="95">
        <v>19.106</v>
      </c>
      <c r="AF61" s="95">
        <v>18.996</v>
      </c>
      <c r="AG61" s="96">
        <v>19.065</v>
      </c>
      <c r="AH61" s="5">
        <v>0.9952</v>
      </c>
      <c r="AI61" s="5">
        <v>0.2097</v>
      </c>
      <c r="AK61" s="7">
        <f aca="true" t="shared" si="29" ref="AK61:BE61">$AH$61*M61+$AI$61</f>
        <v>19.312564000000002</v>
      </c>
      <c r="AL61" s="7">
        <f t="shared" si="29"/>
        <v>19.2647944</v>
      </c>
      <c r="AM61" s="7">
        <f t="shared" si="29"/>
        <v>19.3802376</v>
      </c>
      <c r="AN61" s="7">
        <f t="shared" si="29"/>
        <v>19.3712808</v>
      </c>
      <c r="AO61" s="7">
        <f t="shared" si="29"/>
        <v>19.4449256</v>
      </c>
      <c r="AP61" s="7">
        <f t="shared" si="29"/>
        <v>19.417060000000003</v>
      </c>
      <c r="AQ61" s="7">
        <f t="shared" si="29"/>
        <v>19.3105736</v>
      </c>
      <c r="AR61" s="7">
        <f t="shared" si="29"/>
        <v>19.2349384</v>
      </c>
      <c r="AS61" s="7">
        <f t="shared" si="29"/>
        <v>19.2100584</v>
      </c>
      <c r="AT61" s="7">
        <f t="shared" si="29"/>
        <v>19.365309600000003</v>
      </c>
      <c r="AU61" s="7">
        <f t="shared" si="29"/>
        <v>19.2916648</v>
      </c>
      <c r="AV61" s="7">
        <f t="shared" si="29"/>
        <v>19.328487199999998</v>
      </c>
      <c r="AW61" s="7">
        <f t="shared" si="29"/>
        <v>19.2309576</v>
      </c>
      <c r="AX61" s="7">
        <f t="shared" si="29"/>
        <v>19.182192800000003</v>
      </c>
      <c r="AY61" s="7">
        <f t="shared" si="29"/>
        <v>19.275741600000003</v>
      </c>
      <c r="AZ61" s="7">
        <f t="shared" si="29"/>
        <v>19.1752264</v>
      </c>
      <c r="BA61" s="7">
        <f t="shared" si="29"/>
        <v>19.142384800000002</v>
      </c>
      <c r="BB61" s="7">
        <f t="shared" si="29"/>
        <v>19.321520800000002</v>
      </c>
      <c r="BC61" s="7">
        <f t="shared" si="29"/>
        <v>19.223991200000004</v>
      </c>
      <c r="BD61" s="7">
        <f t="shared" si="29"/>
        <v>19.1145192</v>
      </c>
      <c r="BE61" s="7">
        <f t="shared" si="29"/>
        <v>19.183188</v>
      </c>
    </row>
    <row r="62" spans="1:57" ht="9.75">
      <c r="A62" s="5">
        <v>26</v>
      </c>
      <c r="B62" s="81" t="s">
        <v>71</v>
      </c>
      <c r="C62" s="87">
        <f t="shared" si="1"/>
        <v>20.119797333333334</v>
      </c>
      <c r="D62" s="88">
        <f t="shared" si="2"/>
        <v>0.0566130570286863</v>
      </c>
      <c r="E62" s="89">
        <f t="shared" si="3"/>
        <v>20.034692</v>
      </c>
      <c r="F62" s="90">
        <f t="shared" si="4"/>
        <v>20.228521999999998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20.073</v>
      </c>
      <c r="N62" s="95">
        <v>20.084</v>
      </c>
      <c r="O62" s="95">
        <v>20.068</v>
      </c>
      <c r="P62" s="95">
        <v>20.084</v>
      </c>
      <c r="Q62" s="95">
        <v>20.12</v>
      </c>
      <c r="R62" s="95">
        <v>20.153</v>
      </c>
      <c r="S62" s="95">
        <v>20.117</v>
      </c>
      <c r="T62" s="95">
        <v>20.163</v>
      </c>
      <c r="U62" s="95">
        <v>20.09</v>
      </c>
      <c r="V62" s="95">
        <v>20.053</v>
      </c>
      <c r="W62" s="95">
        <v>20.061</v>
      </c>
      <c r="X62" s="95">
        <v>20.053</v>
      </c>
      <c r="Y62" s="95">
        <v>20.037</v>
      </c>
      <c r="Z62" s="95">
        <v>20.037</v>
      </c>
      <c r="AA62" s="95">
        <v>20.009</v>
      </c>
      <c r="AB62" s="95">
        <v>20.005</v>
      </c>
      <c r="AC62" s="95">
        <v>19.972</v>
      </c>
      <c r="AD62" s="95">
        <v>19.972</v>
      </c>
      <c r="AE62" s="95">
        <v>19.968</v>
      </c>
      <c r="AF62" s="95">
        <v>19.993</v>
      </c>
      <c r="AG62" s="96">
        <v>20.014</v>
      </c>
      <c r="AH62" s="5">
        <v>0.994</v>
      </c>
      <c r="AI62" s="5">
        <v>0.1865</v>
      </c>
      <c r="AK62" s="7">
        <f aca="true" t="shared" si="30" ref="AK62:BE62">$AH$62*M62+$AI$62</f>
        <v>20.139062</v>
      </c>
      <c r="AL62" s="7">
        <f t="shared" si="30"/>
        <v>20.149995999999998</v>
      </c>
      <c r="AM62" s="7">
        <f t="shared" si="30"/>
        <v>20.134092</v>
      </c>
      <c r="AN62" s="7">
        <f t="shared" si="30"/>
        <v>20.149995999999998</v>
      </c>
      <c r="AO62" s="7">
        <f t="shared" si="30"/>
        <v>20.18578</v>
      </c>
      <c r="AP62" s="7">
        <f t="shared" si="30"/>
        <v>20.218581999999998</v>
      </c>
      <c r="AQ62" s="7">
        <f t="shared" si="30"/>
        <v>20.182798</v>
      </c>
      <c r="AR62" s="7">
        <f t="shared" si="30"/>
        <v>20.228521999999998</v>
      </c>
      <c r="AS62" s="7">
        <f t="shared" si="30"/>
        <v>20.155959999999997</v>
      </c>
      <c r="AT62" s="7">
        <f t="shared" si="30"/>
        <v>20.119182</v>
      </c>
      <c r="AU62" s="7">
        <f t="shared" si="30"/>
        <v>20.127133999999998</v>
      </c>
      <c r="AV62" s="7">
        <f t="shared" si="30"/>
        <v>20.119182</v>
      </c>
      <c r="AW62" s="7">
        <f t="shared" si="30"/>
        <v>20.103277999999996</v>
      </c>
      <c r="AX62" s="7">
        <f t="shared" si="30"/>
        <v>20.103277999999996</v>
      </c>
      <c r="AY62" s="7">
        <f t="shared" si="30"/>
        <v>20.075446</v>
      </c>
      <c r="AZ62" s="7">
        <f t="shared" si="30"/>
        <v>20.071469999999998</v>
      </c>
      <c r="BA62" s="7">
        <f t="shared" si="30"/>
        <v>20.038668</v>
      </c>
      <c r="BB62" s="7">
        <f t="shared" si="30"/>
        <v>20.038668</v>
      </c>
      <c r="BC62" s="7">
        <f t="shared" si="30"/>
        <v>20.034692</v>
      </c>
      <c r="BD62" s="7">
        <f t="shared" si="30"/>
        <v>20.059541999999997</v>
      </c>
      <c r="BE62" s="7">
        <f t="shared" si="30"/>
        <v>20.080416</v>
      </c>
    </row>
    <row r="63" spans="1:57" ht="9.75">
      <c r="A63" s="5">
        <v>27</v>
      </c>
      <c r="B63" s="81" t="s">
        <v>72</v>
      </c>
      <c r="C63" s="87">
        <f t="shared" si="1"/>
        <v>20.56744150476191</v>
      </c>
      <c r="D63" s="88">
        <f t="shared" si="2"/>
        <v>0.06361302647202426</v>
      </c>
      <c r="E63" s="89">
        <f t="shared" si="3"/>
        <v>20.4634572</v>
      </c>
      <c r="F63" s="90">
        <f t="shared" si="4"/>
        <v>20.651739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20.511</v>
      </c>
      <c r="N63" s="95">
        <v>20.57</v>
      </c>
      <c r="O63" s="95">
        <v>20.566</v>
      </c>
      <c r="P63" s="95">
        <v>20.546</v>
      </c>
      <c r="Q63" s="95">
        <v>20.595</v>
      </c>
      <c r="R63" s="95">
        <v>20.566</v>
      </c>
      <c r="S63" s="95">
        <v>20.566</v>
      </c>
      <c r="T63" s="95">
        <v>20.576</v>
      </c>
      <c r="U63" s="95">
        <v>20.564</v>
      </c>
      <c r="V63" s="95">
        <v>20.576</v>
      </c>
      <c r="W63" s="95">
        <v>20.56</v>
      </c>
      <c r="X63" s="95">
        <v>20.478</v>
      </c>
      <c r="Y63" s="95">
        <v>20.413</v>
      </c>
      <c r="Z63" s="95">
        <v>20.487</v>
      </c>
      <c r="AA63" s="95">
        <v>20.434</v>
      </c>
      <c r="AB63" s="95">
        <v>20.443</v>
      </c>
      <c r="AC63" s="95">
        <v>20.422</v>
      </c>
      <c r="AD63" s="95">
        <v>20.434</v>
      </c>
      <c r="AE63" s="95">
        <v>20.406</v>
      </c>
      <c r="AF63" s="95">
        <v>20.492</v>
      </c>
      <c r="AG63" s="96">
        <v>20.513</v>
      </c>
      <c r="AH63" s="5">
        <v>0.9962</v>
      </c>
      <c r="AI63" s="5">
        <v>0.135</v>
      </c>
      <c r="AK63" s="7">
        <f aca="true" t="shared" si="31" ref="AK63:BE63">$AH$63*M63+$AI$63</f>
        <v>20.5680582</v>
      </c>
      <c r="AL63" s="7">
        <f t="shared" si="31"/>
        <v>20.626834000000002</v>
      </c>
      <c r="AM63" s="7">
        <f t="shared" si="31"/>
        <v>20.6228492</v>
      </c>
      <c r="AN63" s="7">
        <f t="shared" si="31"/>
        <v>20.6029252</v>
      </c>
      <c r="AO63" s="7">
        <f t="shared" si="31"/>
        <v>20.651739</v>
      </c>
      <c r="AP63" s="7">
        <f t="shared" si="31"/>
        <v>20.6228492</v>
      </c>
      <c r="AQ63" s="7">
        <f t="shared" si="31"/>
        <v>20.6228492</v>
      </c>
      <c r="AR63" s="7">
        <f t="shared" si="31"/>
        <v>20.632811200000003</v>
      </c>
      <c r="AS63" s="7">
        <f t="shared" si="31"/>
        <v>20.620856800000002</v>
      </c>
      <c r="AT63" s="7">
        <f t="shared" si="31"/>
        <v>20.632811200000003</v>
      </c>
      <c r="AU63" s="7">
        <f t="shared" si="31"/>
        <v>20.616872</v>
      </c>
      <c r="AV63" s="7">
        <f t="shared" si="31"/>
        <v>20.535183600000003</v>
      </c>
      <c r="AW63" s="7">
        <f t="shared" si="31"/>
        <v>20.4704306</v>
      </c>
      <c r="AX63" s="7">
        <f t="shared" si="31"/>
        <v>20.5441494</v>
      </c>
      <c r="AY63" s="7">
        <f t="shared" si="31"/>
        <v>20.491350800000003</v>
      </c>
      <c r="AZ63" s="7">
        <f t="shared" si="31"/>
        <v>20.5003166</v>
      </c>
      <c r="BA63" s="7">
        <f t="shared" si="31"/>
        <v>20.479396400000002</v>
      </c>
      <c r="BB63" s="7">
        <f t="shared" si="31"/>
        <v>20.491350800000003</v>
      </c>
      <c r="BC63" s="7">
        <f t="shared" si="31"/>
        <v>20.4634572</v>
      </c>
      <c r="BD63" s="7">
        <f t="shared" si="31"/>
        <v>20.549130400000003</v>
      </c>
      <c r="BE63" s="7">
        <f t="shared" si="31"/>
        <v>20.570050600000002</v>
      </c>
    </row>
    <row r="64" spans="1:57" ht="9.75">
      <c r="A64" s="5">
        <v>28</v>
      </c>
      <c r="B64" s="81" t="s">
        <v>73</v>
      </c>
      <c r="C64" s="87">
        <f t="shared" si="1"/>
        <v>20.764973976190483</v>
      </c>
      <c r="D64" s="88">
        <f t="shared" si="2"/>
        <v>0.024911853897028283</v>
      </c>
      <c r="E64" s="89">
        <f t="shared" si="3"/>
        <v>20.706972500000003</v>
      </c>
      <c r="F64" s="90">
        <f t="shared" si="4"/>
        <v>20.8023485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20.731</v>
      </c>
      <c r="N64" s="95">
        <v>20.729</v>
      </c>
      <c r="O64" s="95">
        <v>20.726</v>
      </c>
      <c r="P64" s="95">
        <v>20.729</v>
      </c>
      <c r="Q64" s="95">
        <v>20.705</v>
      </c>
      <c r="R64" s="95">
        <v>20.713</v>
      </c>
      <c r="S64" s="95">
        <v>20.677</v>
      </c>
      <c r="T64" s="95">
        <v>20.698</v>
      </c>
      <c r="U64" s="95">
        <v>20.662</v>
      </c>
      <c r="V64" s="95">
        <v>20.674</v>
      </c>
      <c r="W64" s="95">
        <v>20.695</v>
      </c>
      <c r="X64" s="95">
        <v>20.674</v>
      </c>
      <c r="Y64" s="95">
        <v>20.67</v>
      </c>
      <c r="Z64" s="95">
        <v>20.682</v>
      </c>
      <c r="AA64" s="95">
        <v>20.703</v>
      </c>
      <c r="AB64" s="95">
        <v>20.688</v>
      </c>
      <c r="AC64" s="95">
        <v>20.679</v>
      </c>
      <c r="AD64" s="95">
        <v>20.679</v>
      </c>
      <c r="AE64" s="95">
        <v>20.7</v>
      </c>
      <c r="AF64" s="95">
        <v>20.712</v>
      </c>
      <c r="AG64" s="96">
        <v>20.635</v>
      </c>
      <c r="AH64" s="5">
        <v>0.9935</v>
      </c>
      <c r="AI64" s="5">
        <v>0.2061</v>
      </c>
      <c r="AK64" s="7">
        <f aca="true" t="shared" si="32" ref="AK64:BE64">$AH$64*M64+$AI$64</f>
        <v>20.8023485</v>
      </c>
      <c r="AL64" s="7">
        <f t="shared" si="32"/>
        <v>20.8003615</v>
      </c>
      <c r="AM64" s="7">
        <f t="shared" si="32"/>
        <v>20.797380999999998</v>
      </c>
      <c r="AN64" s="7">
        <f t="shared" si="32"/>
        <v>20.8003615</v>
      </c>
      <c r="AO64" s="7">
        <f t="shared" si="32"/>
        <v>20.776517499999997</v>
      </c>
      <c r="AP64" s="7">
        <f t="shared" si="32"/>
        <v>20.7844655</v>
      </c>
      <c r="AQ64" s="7">
        <f t="shared" si="32"/>
        <v>20.7486995</v>
      </c>
      <c r="AR64" s="7">
        <f t="shared" si="32"/>
        <v>20.769563</v>
      </c>
      <c r="AS64" s="7">
        <f t="shared" si="32"/>
        <v>20.733797</v>
      </c>
      <c r="AT64" s="7">
        <f t="shared" si="32"/>
        <v>20.745719</v>
      </c>
      <c r="AU64" s="7">
        <f t="shared" si="32"/>
        <v>20.766582500000002</v>
      </c>
      <c r="AV64" s="7">
        <f t="shared" si="32"/>
        <v>20.745719</v>
      </c>
      <c r="AW64" s="7">
        <f t="shared" si="32"/>
        <v>20.741745</v>
      </c>
      <c r="AX64" s="7">
        <f t="shared" si="32"/>
        <v>20.753667</v>
      </c>
      <c r="AY64" s="7">
        <f t="shared" si="32"/>
        <v>20.7745305</v>
      </c>
      <c r="AZ64" s="7">
        <f t="shared" si="32"/>
        <v>20.759628</v>
      </c>
      <c r="BA64" s="7">
        <f t="shared" si="32"/>
        <v>20.7506865</v>
      </c>
      <c r="BB64" s="7">
        <f t="shared" si="32"/>
        <v>20.7506865</v>
      </c>
      <c r="BC64" s="7">
        <f t="shared" si="32"/>
        <v>20.77155</v>
      </c>
      <c r="BD64" s="7">
        <f t="shared" si="32"/>
        <v>20.783472</v>
      </c>
      <c r="BE64" s="7">
        <f t="shared" si="32"/>
        <v>20.706972500000003</v>
      </c>
    </row>
    <row r="65" spans="1:57" ht="9.75">
      <c r="A65" s="5">
        <v>29</v>
      </c>
      <c r="B65" s="81" t="s">
        <v>45</v>
      </c>
      <c r="C65" s="87">
        <f t="shared" si="1"/>
        <v>20.733923400000002</v>
      </c>
      <c r="D65" s="88">
        <f t="shared" si="2"/>
        <v>0.026061587485723018</v>
      </c>
      <c r="E65" s="89">
        <f t="shared" si="3"/>
        <v>20.6832651</v>
      </c>
      <c r="F65" s="90">
        <f t="shared" si="4"/>
        <v>20.7905415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20.755</v>
      </c>
      <c r="N65" s="95">
        <v>20.741</v>
      </c>
      <c r="O65" s="95">
        <v>20.726</v>
      </c>
      <c r="P65" s="95">
        <v>20.729</v>
      </c>
      <c r="Q65" s="95">
        <v>20.717</v>
      </c>
      <c r="R65" s="95">
        <v>20.689</v>
      </c>
      <c r="S65" s="95">
        <v>20.701</v>
      </c>
      <c r="T65" s="95">
        <v>20.711</v>
      </c>
      <c r="U65" s="95">
        <v>20.686</v>
      </c>
      <c r="V65" s="95">
        <v>20.674</v>
      </c>
      <c r="W65" s="95">
        <v>20.695</v>
      </c>
      <c r="X65" s="95">
        <v>20.686</v>
      </c>
      <c r="Y65" s="95">
        <v>20.658</v>
      </c>
      <c r="Z65" s="95">
        <v>20.682</v>
      </c>
      <c r="AA65" s="95">
        <v>20.691</v>
      </c>
      <c r="AB65" s="95">
        <v>20.7</v>
      </c>
      <c r="AC65" s="95">
        <v>20.679</v>
      </c>
      <c r="AD65" s="95">
        <v>20.679</v>
      </c>
      <c r="AE65" s="95">
        <v>20.712</v>
      </c>
      <c r="AF65" s="95">
        <v>20.7</v>
      </c>
      <c r="AG65" s="96">
        <v>20.647</v>
      </c>
      <c r="AH65" s="5">
        <v>0.9933</v>
      </c>
      <c r="AI65" s="5">
        <v>0.1746</v>
      </c>
      <c r="AK65" s="7">
        <f aca="true" t="shared" si="33" ref="AK65:BE65">$AH$65*M65+$AI$65</f>
        <v>20.7905415</v>
      </c>
      <c r="AL65" s="7">
        <f t="shared" si="33"/>
        <v>20.7766353</v>
      </c>
      <c r="AM65" s="7">
        <f t="shared" si="33"/>
        <v>20.7617358</v>
      </c>
      <c r="AN65" s="7">
        <f t="shared" si="33"/>
        <v>20.7647157</v>
      </c>
      <c r="AO65" s="7">
        <f t="shared" si="33"/>
        <v>20.7527961</v>
      </c>
      <c r="AP65" s="7">
        <f t="shared" si="33"/>
        <v>20.7249837</v>
      </c>
      <c r="AQ65" s="7">
        <f t="shared" si="33"/>
        <v>20.7369033</v>
      </c>
      <c r="AR65" s="7">
        <f t="shared" si="33"/>
        <v>20.7468363</v>
      </c>
      <c r="AS65" s="7">
        <f t="shared" si="33"/>
        <v>20.7220038</v>
      </c>
      <c r="AT65" s="7">
        <f t="shared" si="33"/>
        <v>20.7100842</v>
      </c>
      <c r="AU65" s="7">
        <f t="shared" si="33"/>
        <v>20.730943500000002</v>
      </c>
      <c r="AV65" s="7">
        <f t="shared" si="33"/>
        <v>20.7220038</v>
      </c>
      <c r="AW65" s="7">
        <f t="shared" si="33"/>
        <v>20.6941914</v>
      </c>
      <c r="AX65" s="7">
        <f t="shared" si="33"/>
        <v>20.7180306</v>
      </c>
      <c r="AY65" s="7">
        <f t="shared" si="33"/>
        <v>20.7269703</v>
      </c>
      <c r="AZ65" s="7">
        <f t="shared" si="33"/>
        <v>20.73591</v>
      </c>
      <c r="BA65" s="7">
        <f t="shared" si="33"/>
        <v>20.7150507</v>
      </c>
      <c r="BB65" s="7">
        <f t="shared" si="33"/>
        <v>20.7150507</v>
      </c>
      <c r="BC65" s="7">
        <f t="shared" si="33"/>
        <v>20.7478296</v>
      </c>
      <c r="BD65" s="7">
        <f t="shared" si="33"/>
        <v>20.73591</v>
      </c>
      <c r="BE65" s="7">
        <f t="shared" si="33"/>
        <v>20.6832651</v>
      </c>
    </row>
    <row r="66" spans="1:57" ht="9.75">
      <c r="A66" s="5">
        <v>30</v>
      </c>
      <c r="B66" s="81" t="s">
        <v>44</v>
      </c>
      <c r="C66" s="87">
        <f t="shared" si="1"/>
        <v>20.89022927142857</v>
      </c>
      <c r="D66" s="88">
        <f t="shared" si="2"/>
        <v>0.019059217188020297</v>
      </c>
      <c r="E66" s="89">
        <f t="shared" si="3"/>
        <v>20.8533326</v>
      </c>
      <c r="F66" s="90">
        <f t="shared" si="4"/>
        <v>20.922779600000002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20.866</v>
      </c>
      <c r="N66" s="95">
        <v>20.864</v>
      </c>
      <c r="O66" s="95">
        <v>20.86</v>
      </c>
      <c r="P66" s="95">
        <v>20.876</v>
      </c>
      <c r="Q66" s="95">
        <v>20.864</v>
      </c>
      <c r="R66" s="95">
        <v>20.86</v>
      </c>
      <c r="S66" s="95">
        <v>20.848</v>
      </c>
      <c r="T66" s="95">
        <v>20.87</v>
      </c>
      <c r="U66" s="95">
        <v>20.821</v>
      </c>
      <c r="V66" s="95">
        <v>20.821</v>
      </c>
      <c r="W66" s="95">
        <v>20.842</v>
      </c>
      <c r="X66" s="95">
        <v>20.845</v>
      </c>
      <c r="Y66" s="95">
        <v>20.842</v>
      </c>
      <c r="Z66" s="95">
        <v>20.842</v>
      </c>
      <c r="AA66" s="95">
        <v>20.838</v>
      </c>
      <c r="AB66" s="95">
        <v>20.834</v>
      </c>
      <c r="AC66" s="95">
        <v>20.826</v>
      </c>
      <c r="AD66" s="95">
        <v>20.826</v>
      </c>
      <c r="AE66" s="95">
        <v>20.822</v>
      </c>
      <c r="AF66" s="95">
        <v>20.834</v>
      </c>
      <c r="AG66" s="96">
        <v>20.806</v>
      </c>
      <c r="AH66" s="5">
        <v>0.9921</v>
      </c>
      <c r="AI66" s="5">
        <v>0.2117</v>
      </c>
      <c r="AK66" s="7">
        <f aca="true" t="shared" si="34" ref="AK66:BE66">$AH$66*M66+$AI$66</f>
        <v>20.9128586</v>
      </c>
      <c r="AL66" s="7">
        <f t="shared" si="34"/>
        <v>20.9108744</v>
      </c>
      <c r="AM66" s="7">
        <f t="shared" si="34"/>
        <v>20.906906</v>
      </c>
      <c r="AN66" s="7">
        <f t="shared" si="34"/>
        <v>20.922779600000002</v>
      </c>
      <c r="AO66" s="7">
        <f t="shared" si="34"/>
        <v>20.9108744</v>
      </c>
      <c r="AP66" s="7">
        <f t="shared" si="34"/>
        <v>20.906906</v>
      </c>
      <c r="AQ66" s="7">
        <f t="shared" si="34"/>
        <v>20.8950008</v>
      </c>
      <c r="AR66" s="7">
        <f t="shared" si="34"/>
        <v>20.916827</v>
      </c>
      <c r="AS66" s="7">
        <f t="shared" si="34"/>
        <v>20.868214100000003</v>
      </c>
      <c r="AT66" s="7">
        <f t="shared" si="34"/>
        <v>20.868214100000003</v>
      </c>
      <c r="AU66" s="7">
        <f t="shared" si="34"/>
        <v>20.889048199999998</v>
      </c>
      <c r="AV66" s="7">
        <f t="shared" si="34"/>
        <v>20.892024499999998</v>
      </c>
      <c r="AW66" s="7">
        <f t="shared" si="34"/>
        <v>20.889048199999998</v>
      </c>
      <c r="AX66" s="7">
        <f t="shared" si="34"/>
        <v>20.889048199999998</v>
      </c>
      <c r="AY66" s="7">
        <f t="shared" si="34"/>
        <v>20.8850798</v>
      </c>
      <c r="AZ66" s="7">
        <f t="shared" si="34"/>
        <v>20.881111399999998</v>
      </c>
      <c r="BA66" s="7">
        <f t="shared" si="34"/>
        <v>20.873174600000002</v>
      </c>
      <c r="BB66" s="7">
        <f t="shared" si="34"/>
        <v>20.873174600000002</v>
      </c>
      <c r="BC66" s="7">
        <f t="shared" si="34"/>
        <v>20.8692062</v>
      </c>
      <c r="BD66" s="7">
        <f t="shared" si="34"/>
        <v>20.881111399999998</v>
      </c>
      <c r="BE66" s="7">
        <f t="shared" si="34"/>
        <v>20.8533326</v>
      </c>
    </row>
    <row r="67" spans="1:57" ht="9.75">
      <c r="A67" s="5">
        <v>31</v>
      </c>
      <c r="B67" s="81" t="s">
        <v>44</v>
      </c>
      <c r="C67" s="87">
        <f t="shared" si="1"/>
        <v>24.339872961904764</v>
      </c>
      <c r="D67" s="88">
        <f t="shared" si="2"/>
        <v>0.026709919973307416</v>
      </c>
      <c r="E67" s="89">
        <f t="shared" si="3"/>
        <v>24.2845422</v>
      </c>
      <c r="F67" s="90">
        <f t="shared" si="4"/>
        <v>24.377104000000003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24.296</v>
      </c>
      <c r="N67" s="95">
        <v>24.306</v>
      </c>
      <c r="O67" s="95">
        <v>24.309</v>
      </c>
      <c r="P67" s="95">
        <v>24.282</v>
      </c>
      <c r="Q67" s="95">
        <v>24.294</v>
      </c>
      <c r="R67" s="95">
        <v>24.311</v>
      </c>
      <c r="S67" s="95">
        <v>24.282</v>
      </c>
      <c r="T67" s="95">
        <v>24.288</v>
      </c>
      <c r="U67" s="95">
        <v>24.276</v>
      </c>
      <c r="V67" s="95">
        <v>24.3</v>
      </c>
      <c r="W67" s="95">
        <v>24.32</v>
      </c>
      <c r="X67" s="95">
        <v>24.317</v>
      </c>
      <c r="Y67" s="95">
        <v>24.284</v>
      </c>
      <c r="Z67" s="95">
        <v>24.296</v>
      </c>
      <c r="AA67" s="95">
        <v>24.293</v>
      </c>
      <c r="AB67" s="95">
        <v>24.257</v>
      </c>
      <c r="AC67" s="95">
        <v>24.257</v>
      </c>
      <c r="AD67" s="95">
        <v>24.253</v>
      </c>
      <c r="AE67" s="95">
        <v>24.241</v>
      </c>
      <c r="AF67" s="95">
        <v>24.226</v>
      </c>
      <c r="AG67" s="96">
        <v>24.238</v>
      </c>
      <c r="AH67" s="5">
        <v>0.9847</v>
      </c>
      <c r="AI67" s="5">
        <v>0.4292</v>
      </c>
      <c r="AK67" s="7">
        <f aca="true" t="shared" si="35" ref="AK67:BE67">$AH$67*M67+$AI$67</f>
        <v>24.3534712</v>
      </c>
      <c r="AL67" s="7">
        <f t="shared" si="35"/>
        <v>24.363318200000002</v>
      </c>
      <c r="AM67" s="7">
        <f t="shared" si="35"/>
        <v>24.366272300000002</v>
      </c>
      <c r="AN67" s="7">
        <f t="shared" si="35"/>
        <v>24.3396854</v>
      </c>
      <c r="AO67" s="7">
        <f t="shared" si="35"/>
        <v>24.3515018</v>
      </c>
      <c r="AP67" s="7">
        <f t="shared" si="35"/>
        <v>24.368241700000002</v>
      </c>
      <c r="AQ67" s="7">
        <f t="shared" si="35"/>
        <v>24.3396854</v>
      </c>
      <c r="AR67" s="7">
        <f t="shared" si="35"/>
        <v>24.3455936</v>
      </c>
      <c r="AS67" s="7">
        <f t="shared" si="35"/>
        <v>24.3337772</v>
      </c>
      <c r="AT67" s="7">
        <f t="shared" si="35"/>
        <v>24.35741</v>
      </c>
      <c r="AU67" s="7">
        <f t="shared" si="35"/>
        <v>24.377104000000003</v>
      </c>
      <c r="AV67" s="7">
        <f t="shared" si="35"/>
        <v>24.374149900000003</v>
      </c>
      <c r="AW67" s="7">
        <f t="shared" si="35"/>
        <v>24.3416548</v>
      </c>
      <c r="AX67" s="7">
        <f t="shared" si="35"/>
        <v>24.3534712</v>
      </c>
      <c r="AY67" s="7">
        <f t="shared" si="35"/>
        <v>24.3505171</v>
      </c>
      <c r="AZ67" s="7">
        <f t="shared" si="35"/>
        <v>24.315067900000003</v>
      </c>
      <c r="BA67" s="7">
        <f t="shared" si="35"/>
        <v>24.315067900000003</v>
      </c>
      <c r="BB67" s="7">
        <f t="shared" si="35"/>
        <v>24.311129100000002</v>
      </c>
      <c r="BC67" s="7">
        <f t="shared" si="35"/>
        <v>24.2993127</v>
      </c>
      <c r="BD67" s="7">
        <f t="shared" si="35"/>
        <v>24.2845422</v>
      </c>
      <c r="BE67" s="7">
        <f t="shared" si="35"/>
        <v>24.2963586</v>
      </c>
    </row>
    <row r="68" spans="1:57" ht="9.75">
      <c r="A68" s="5">
        <v>32</v>
      </c>
      <c r="B68" s="81" t="s">
        <v>44</v>
      </c>
      <c r="C68" s="87">
        <f t="shared" si="1"/>
        <v>19.925148971428577</v>
      </c>
      <c r="D68" s="88">
        <f t="shared" si="2"/>
        <v>0.04321732580946255</v>
      </c>
      <c r="E68" s="89">
        <f t="shared" si="3"/>
        <v>19.867734799999997</v>
      </c>
      <c r="F68" s="90">
        <f t="shared" si="4"/>
        <v>20.014965200000002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19.853</v>
      </c>
      <c r="N68" s="95">
        <v>19.888</v>
      </c>
      <c r="O68" s="95">
        <v>19.904</v>
      </c>
      <c r="P68" s="95">
        <v>19.888</v>
      </c>
      <c r="Q68" s="95">
        <v>19.949</v>
      </c>
      <c r="R68" s="95">
        <v>19.86</v>
      </c>
      <c r="S68" s="95">
        <v>19.875</v>
      </c>
      <c r="T68" s="95">
        <v>19.869</v>
      </c>
      <c r="U68" s="95">
        <v>19.881</v>
      </c>
      <c r="V68" s="95">
        <v>19.906</v>
      </c>
      <c r="W68" s="95">
        <v>19.93</v>
      </c>
      <c r="X68" s="95">
        <v>19.878</v>
      </c>
      <c r="Y68" s="95">
        <v>19.804</v>
      </c>
      <c r="Z68" s="95">
        <v>19.841</v>
      </c>
      <c r="AA68" s="95">
        <v>19.801</v>
      </c>
      <c r="AB68" s="95">
        <v>19.801</v>
      </c>
      <c r="AC68" s="95">
        <v>19.813</v>
      </c>
      <c r="AD68" s="95">
        <v>19.822</v>
      </c>
      <c r="AE68" s="95">
        <v>19.822</v>
      </c>
      <c r="AF68" s="95">
        <v>19.83</v>
      </c>
      <c r="AG68" s="96">
        <v>19.818</v>
      </c>
      <c r="AH68" s="5">
        <v>0.9948</v>
      </c>
      <c r="AI68" s="5">
        <v>0.1697</v>
      </c>
      <c r="AK68" s="7">
        <f aca="true" t="shared" si="36" ref="AK68:BE68">$AH$68*M68+$AI$68</f>
        <v>19.9194644</v>
      </c>
      <c r="AL68" s="7">
        <f t="shared" si="36"/>
        <v>19.9542824</v>
      </c>
      <c r="AM68" s="7">
        <f t="shared" si="36"/>
        <v>19.9701992</v>
      </c>
      <c r="AN68" s="7">
        <f t="shared" si="36"/>
        <v>19.9542824</v>
      </c>
      <c r="AO68" s="7">
        <f t="shared" si="36"/>
        <v>20.014965200000002</v>
      </c>
      <c r="AP68" s="7">
        <f t="shared" si="36"/>
        <v>19.926427999999998</v>
      </c>
      <c r="AQ68" s="7">
        <f t="shared" si="36"/>
        <v>19.94135</v>
      </c>
      <c r="AR68" s="7">
        <f t="shared" si="36"/>
        <v>19.9353812</v>
      </c>
      <c r="AS68" s="7">
        <f t="shared" si="36"/>
        <v>19.947318799999998</v>
      </c>
      <c r="AT68" s="7">
        <f t="shared" si="36"/>
        <v>19.972188799999998</v>
      </c>
      <c r="AU68" s="7">
        <f t="shared" si="36"/>
        <v>19.996064</v>
      </c>
      <c r="AV68" s="7">
        <f t="shared" si="36"/>
        <v>19.9443344</v>
      </c>
      <c r="AW68" s="7">
        <f t="shared" si="36"/>
        <v>19.870719199999996</v>
      </c>
      <c r="AX68" s="7">
        <f t="shared" si="36"/>
        <v>19.9075268</v>
      </c>
      <c r="AY68" s="7">
        <f t="shared" si="36"/>
        <v>19.867734799999997</v>
      </c>
      <c r="AZ68" s="7">
        <f t="shared" si="36"/>
        <v>19.867734799999997</v>
      </c>
      <c r="BA68" s="7">
        <f t="shared" si="36"/>
        <v>19.879672399999997</v>
      </c>
      <c r="BB68" s="7">
        <f t="shared" si="36"/>
        <v>19.888625599999997</v>
      </c>
      <c r="BC68" s="7">
        <f t="shared" si="36"/>
        <v>19.888625599999997</v>
      </c>
      <c r="BD68" s="7">
        <f t="shared" si="36"/>
        <v>19.896583999999997</v>
      </c>
      <c r="BE68" s="7">
        <f t="shared" si="36"/>
        <v>19.8846464</v>
      </c>
    </row>
    <row r="69" spans="1:57" ht="9.75">
      <c r="A69" s="5">
        <v>33</v>
      </c>
      <c r="B69" s="81" t="s">
        <v>43</v>
      </c>
      <c r="C69" s="87">
        <f t="shared" si="1"/>
        <v>20.85356285714285</v>
      </c>
      <c r="D69" s="88">
        <f t="shared" si="2"/>
        <v>0.019476362821548025</v>
      </c>
      <c r="E69" s="89">
        <f t="shared" si="3"/>
        <v>20.8201804</v>
      </c>
      <c r="F69" s="90">
        <f t="shared" si="4"/>
        <v>20.881009600000002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20.817</v>
      </c>
      <c r="N69" s="95">
        <v>20.815</v>
      </c>
      <c r="O69" s="95">
        <v>20.818</v>
      </c>
      <c r="P69" s="95">
        <v>20.803</v>
      </c>
      <c r="Q69" s="95">
        <v>20.815</v>
      </c>
      <c r="R69" s="95">
        <v>20.811</v>
      </c>
      <c r="S69" s="95">
        <v>20.803</v>
      </c>
      <c r="T69" s="95">
        <v>20.809</v>
      </c>
      <c r="U69" s="95">
        <v>20.784</v>
      </c>
      <c r="V69" s="95">
        <v>20.796</v>
      </c>
      <c r="W69" s="95">
        <v>20.784</v>
      </c>
      <c r="X69" s="95">
        <v>20.78</v>
      </c>
      <c r="Y69" s="95">
        <v>20.78</v>
      </c>
      <c r="Z69" s="95">
        <v>20.793</v>
      </c>
      <c r="AA69" s="95">
        <v>20.789</v>
      </c>
      <c r="AB69" s="95">
        <v>20.777</v>
      </c>
      <c r="AC69" s="95">
        <v>20.765</v>
      </c>
      <c r="AD69" s="95">
        <v>20.773</v>
      </c>
      <c r="AE69" s="95">
        <v>20.761</v>
      </c>
      <c r="AF69" s="95">
        <v>20.77</v>
      </c>
      <c r="AG69" s="96">
        <v>20.757</v>
      </c>
      <c r="AH69" s="5">
        <v>0.9972</v>
      </c>
      <c r="AI69" s="5">
        <v>0.1213</v>
      </c>
      <c r="AK69" s="7">
        <f aca="true" t="shared" si="37" ref="AK69:BE69">$AH$69*M69+$AI$69</f>
        <v>20.880012400000002</v>
      </c>
      <c r="AL69" s="7">
        <f t="shared" si="37"/>
        <v>20.878018</v>
      </c>
      <c r="AM69" s="7">
        <f t="shared" si="37"/>
        <v>20.881009600000002</v>
      </c>
      <c r="AN69" s="7">
        <f t="shared" si="37"/>
        <v>20.866051600000002</v>
      </c>
      <c r="AO69" s="7">
        <f t="shared" si="37"/>
        <v>20.878018</v>
      </c>
      <c r="AP69" s="7">
        <f t="shared" si="37"/>
        <v>20.874029200000003</v>
      </c>
      <c r="AQ69" s="7">
        <f t="shared" si="37"/>
        <v>20.866051600000002</v>
      </c>
      <c r="AR69" s="7">
        <f t="shared" si="37"/>
        <v>20.8720348</v>
      </c>
      <c r="AS69" s="7">
        <f t="shared" si="37"/>
        <v>20.8471048</v>
      </c>
      <c r="AT69" s="7">
        <f t="shared" si="37"/>
        <v>20.8590712</v>
      </c>
      <c r="AU69" s="7">
        <f t="shared" si="37"/>
        <v>20.8471048</v>
      </c>
      <c r="AV69" s="7">
        <f t="shared" si="37"/>
        <v>20.843116000000002</v>
      </c>
      <c r="AW69" s="7">
        <f t="shared" si="37"/>
        <v>20.843116000000002</v>
      </c>
      <c r="AX69" s="7">
        <f t="shared" si="37"/>
        <v>20.8560796</v>
      </c>
      <c r="AY69" s="7">
        <f t="shared" si="37"/>
        <v>20.852090800000003</v>
      </c>
      <c r="AZ69" s="7">
        <f t="shared" si="37"/>
        <v>20.8401244</v>
      </c>
      <c r="BA69" s="7">
        <f t="shared" si="37"/>
        <v>20.828158000000002</v>
      </c>
      <c r="BB69" s="7">
        <f t="shared" si="37"/>
        <v>20.836135600000002</v>
      </c>
      <c r="BC69" s="7">
        <f t="shared" si="37"/>
        <v>20.8241692</v>
      </c>
      <c r="BD69" s="7">
        <f t="shared" si="37"/>
        <v>20.833144</v>
      </c>
      <c r="BE69" s="7">
        <f t="shared" si="37"/>
        <v>20.8201804</v>
      </c>
    </row>
    <row r="70" spans="1:57" ht="9.75">
      <c r="A70" s="5">
        <v>34</v>
      </c>
      <c r="B70" s="81" t="s">
        <v>42</v>
      </c>
      <c r="C70" s="87">
        <f t="shared" si="1"/>
        <v>21.041930857142862</v>
      </c>
      <c r="D70" s="88">
        <f t="shared" si="2"/>
        <v>0.025424324415499584</v>
      </c>
      <c r="E70" s="89">
        <f t="shared" si="3"/>
        <v>20.9893958</v>
      </c>
      <c r="F70" s="90">
        <f t="shared" si="4"/>
        <v>21.0840728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20.997</v>
      </c>
      <c r="N70" s="95">
        <v>20.983</v>
      </c>
      <c r="O70" s="95">
        <v>20.999</v>
      </c>
      <c r="P70" s="95">
        <v>21.008</v>
      </c>
      <c r="Q70" s="95">
        <v>20.995</v>
      </c>
      <c r="R70" s="95">
        <v>20.992</v>
      </c>
      <c r="S70" s="95">
        <v>20.983</v>
      </c>
      <c r="T70" s="95">
        <v>20.977</v>
      </c>
      <c r="U70" s="95">
        <v>20.965</v>
      </c>
      <c r="V70" s="95">
        <v>20.965</v>
      </c>
      <c r="W70" s="95">
        <v>20.965</v>
      </c>
      <c r="X70" s="95">
        <v>20.961</v>
      </c>
      <c r="Y70" s="95">
        <v>20.949</v>
      </c>
      <c r="Z70" s="95">
        <v>20.973</v>
      </c>
      <c r="AA70" s="95">
        <v>20.957</v>
      </c>
      <c r="AB70" s="95">
        <v>20.945</v>
      </c>
      <c r="AC70" s="95">
        <v>20.945</v>
      </c>
      <c r="AD70" s="95">
        <v>20.941</v>
      </c>
      <c r="AE70" s="95">
        <v>20.941</v>
      </c>
      <c r="AF70" s="95">
        <v>20.913</v>
      </c>
      <c r="AG70" s="96">
        <v>20.926</v>
      </c>
      <c r="AH70" s="5">
        <v>0.9966</v>
      </c>
      <c r="AI70" s="5">
        <v>0.1475</v>
      </c>
      <c r="AK70" s="7">
        <f aca="true" t="shared" si="38" ref="AK70:BE70">$AH$70*M70+$AI$70</f>
        <v>21.073110200000002</v>
      </c>
      <c r="AL70" s="7">
        <f t="shared" si="38"/>
        <v>21.0591578</v>
      </c>
      <c r="AM70" s="7">
        <f t="shared" si="38"/>
        <v>21.0751034</v>
      </c>
      <c r="AN70" s="7">
        <f t="shared" si="38"/>
        <v>21.0840728</v>
      </c>
      <c r="AO70" s="7">
        <f t="shared" si="38"/>
        <v>21.071117</v>
      </c>
      <c r="AP70" s="7">
        <f t="shared" si="38"/>
        <v>21.068127200000003</v>
      </c>
      <c r="AQ70" s="7">
        <f t="shared" si="38"/>
        <v>21.0591578</v>
      </c>
      <c r="AR70" s="7">
        <f t="shared" si="38"/>
        <v>21.0531782</v>
      </c>
      <c r="AS70" s="7">
        <f t="shared" si="38"/>
        <v>21.041219</v>
      </c>
      <c r="AT70" s="7">
        <f t="shared" si="38"/>
        <v>21.041219</v>
      </c>
      <c r="AU70" s="7">
        <f t="shared" si="38"/>
        <v>21.041219</v>
      </c>
      <c r="AV70" s="7">
        <f t="shared" si="38"/>
        <v>21.0372326</v>
      </c>
      <c r="AW70" s="7">
        <f t="shared" si="38"/>
        <v>21.025273400000003</v>
      </c>
      <c r="AX70" s="7">
        <f t="shared" si="38"/>
        <v>21.0491918</v>
      </c>
      <c r="AY70" s="7">
        <f t="shared" si="38"/>
        <v>21.033246200000004</v>
      </c>
      <c r="AZ70" s="7">
        <f t="shared" si="38"/>
        <v>21.021287</v>
      </c>
      <c r="BA70" s="7">
        <f t="shared" si="38"/>
        <v>21.021287</v>
      </c>
      <c r="BB70" s="7">
        <f t="shared" si="38"/>
        <v>21.017300600000002</v>
      </c>
      <c r="BC70" s="7">
        <f t="shared" si="38"/>
        <v>21.017300600000002</v>
      </c>
      <c r="BD70" s="7">
        <f t="shared" si="38"/>
        <v>20.9893958</v>
      </c>
      <c r="BE70" s="7">
        <f t="shared" si="38"/>
        <v>21.0023516</v>
      </c>
    </row>
    <row r="71" spans="1:57" ht="9.75">
      <c r="A71" s="5">
        <v>35</v>
      </c>
      <c r="B71" s="81" t="s">
        <v>42</v>
      </c>
      <c r="C71" s="87">
        <f t="shared" si="1"/>
        <v>20.999259514285715</v>
      </c>
      <c r="D71" s="88">
        <f t="shared" si="2"/>
        <v>0.018553561998960612</v>
      </c>
      <c r="E71" s="89">
        <f t="shared" si="3"/>
        <v>20.9686773</v>
      </c>
      <c r="F71" s="90">
        <f t="shared" si="4"/>
        <v>21.0274236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20.948</v>
      </c>
      <c r="N71" s="95">
        <v>20.946</v>
      </c>
      <c r="O71" s="95">
        <v>20.938</v>
      </c>
      <c r="P71" s="95">
        <v>20.934</v>
      </c>
      <c r="Q71" s="95">
        <v>20.946</v>
      </c>
      <c r="R71" s="95">
        <v>20.931</v>
      </c>
      <c r="S71" s="95">
        <v>20.934</v>
      </c>
      <c r="T71" s="95">
        <v>20.928</v>
      </c>
      <c r="U71" s="95">
        <v>20.916</v>
      </c>
      <c r="V71" s="95">
        <v>20.928</v>
      </c>
      <c r="W71" s="95">
        <v>20.916</v>
      </c>
      <c r="X71" s="95">
        <v>20.912</v>
      </c>
      <c r="Y71" s="95">
        <v>20.912</v>
      </c>
      <c r="Z71" s="95">
        <v>20.924</v>
      </c>
      <c r="AA71" s="95">
        <v>20.921</v>
      </c>
      <c r="AB71" s="95">
        <v>20.908</v>
      </c>
      <c r="AC71" s="95">
        <v>20.908</v>
      </c>
      <c r="AD71" s="95">
        <v>20.893</v>
      </c>
      <c r="AE71" s="95">
        <v>20.893</v>
      </c>
      <c r="AF71" s="95">
        <v>20.889</v>
      </c>
      <c r="AG71" s="96">
        <v>20.889</v>
      </c>
      <c r="AH71" s="5">
        <v>0.9957</v>
      </c>
      <c r="AI71" s="5">
        <v>0.1695</v>
      </c>
      <c r="AK71" s="7">
        <f aca="true" t="shared" si="39" ref="AK71:BE71">$AH$71*M71+$AI$71</f>
        <v>21.0274236</v>
      </c>
      <c r="AL71" s="7">
        <f t="shared" si="39"/>
        <v>21.0254322</v>
      </c>
      <c r="AM71" s="7">
        <f t="shared" si="39"/>
        <v>21.0174666</v>
      </c>
      <c r="AN71" s="7">
        <f t="shared" si="39"/>
        <v>21.0134838</v>
      </c>
      <c r="AO71" s="7">
        <f t="shared" si="39"/>
        <v>21.0254322</v>
      </c>
      <c r="AP71" s="7">
        <f t="shared" si="39"/>
        <v>21.0104967</v>
      </c>
      <c r="AQ71" s="7">
        <f t="shared" si="39"/>
        <v>21.0134838</v>
      </c>
      <c r="AR71" s="7">
        <f t="shared" si="39"/>
        <v>21.007509600000002</v>
      </c>
      <c r="AS71" s="7">
        <f t="shared" si="39"/>
        <v>20.9955612</v>
      </c>
      <c r="AT71" s="7">
        <f t="shared" si="39"/>
        <v>21.007509600000002</v>
      </c>
      <c r="AU71" s="7">
        <f t="shared" si="39"/>
        <v>20.9955612</v>
      </c>
      <c r="AV71" s="7">
        <f t="shared" si="39"/>
        <v>20.991578399999998</v>
      </c>
      <c r="AW71" s="7">
        <f t="shared" si="39"/>
        <v>20.991578399999998</v>
      </c>
      <c r="AX71" s="7">
        <f t="shared" si="39"/>
        <v>21.0035268</v>
      </c>
      <c r="AY71" s="7">
        <f t="shared" si="39"/>
        <v>21.0005397</v>
      </c>
      <c r="AZ71" s="7">
        <f t="shared" si="39"/>
        <v>20.987595600000002</v>
      </c>
      <c r="BA71" s="7">
        <f t="shared" si="39"/>
        <v>20.987595600000002</v>
      </c>
      <c r="BB71" s="7">
        <f t="shared" si="39"/>
        <v>20.972660100000002</v>
      </c>
      <c r="BC71" s="7">
        <f t="shared" si="39"/>
        <v>20.972660100000002</v>
      </c>
      <c r="BD71" s="7">
        <f t="shared" si="39"/>
        <v>20.9686773</v>
      </c>
      <c r="BE71" s="7">
        <f t="shared" si="39"/>
        <v>20.9686773</v>
      </c>
    </row>
    <row r="72" spans="1:57" ht="9.75">
      <c r="A72" s="5">
        <v>36</v>
      </c>
      <c r="B72" s="81" t="s">
        <v>41</v>
      </c>
      <c r="C72" s="87">
        <f t="shared" si="1"/>
        <v>20.4255848</v>
      </c>
      <c r="D72" s="88">
        <f t="shared" si="2"/>
        <v>0.027267223893898913</v>
      </c>
      <c r="E72" s="89">
        <f t="shared" si="3"/>
        <v>20.377535199999997</v>
      </c>
      <c r="F72" s="90">
        <f t="shared" si="4"/>
        <v>20.4716992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20.339</v>
      </c>
      <c r="N72" s="95">
        <v>20.328</v>
      </c>
      <c r="O72" s="95">
        <v>20.32</v>
      </c>
      <c r="P72" s="95">
        <v>20.316</v>
      </c>
      <c r="Q72" s="95">
        <v>20.341</v>
      </c>
      <c r="R72" s="95">
        <v>20.313</v>
      </c>
      <c r="S72" s="95">
        <v>20.316</v>
      </c>
      <c r="T72" s="95">
        <v>20.298</v>
      </c>
      <c r="U72" s="95">
        <v>20.298</v>
      </c>
      <c r="V72" s="95">
        <v>20.298</v>
      </c>
      <c r="W72" s="95">
        <v>20.285</v>
      </c>
      <c r="X72" s="95">
        <v>20.294</v>
      </c>
      <c r="Y72" s="95">
        <v>20.282</v>
      </c>
      <c r="Z72" s="95">
        <v>20.294</v>
      </c>
      <c r="AA72" s="95">
        <v>20.29</v>
      </c>
      <c r="AB72" s="95">
        <v>20.29</v>
      </c>
      <c r="AC72" s="95">
        <v>20.266</v>
      </c>
      <c r="AD72" s="95">
        <v>20.262</v>
      </c>
      <c r="AE72" s="95">
        <v>20.262</v>
      </c>
      <c r="AF72" s="95">
        <v>20.246</v>
      </c>
      <c r="AG72" s="96">
        <v>20.246</v>
      </c>
      <c r="AH72" s="5">
        <v>0.9912</v>
      </c>
      <c r="AI72" s="5">
        <v>0.3097</v>
      </c>
      <c r="AK72" s="7">
        <f aca="true" t="shared" si="40" ref="AK72:BE72">$AH$72*M72+$AI$72</f>
        <v>20.469716799999997</v>
      </c>
      <c r="AL72" s="7">
        <f t="shared" si="40"/>
        <v>20.4588136</v>
      </c>
      <c r="AM72" s="7">
        <f t="shared" si="40"/>
        <v>20.450884</v>
      </c>
      <c r="AN72" s="7">
        <f t="shared" si="40"/>
        <v>20.446919199999996</v>
      </c>
      <c r="AO72" s="7">
        <f t="shared" si="40"/>
        <v>20.4716992</v>
      </c>
      <c r="AP72" s="7">
        <f t="shared" si="40"/>
        <v>20.4439456</v>
      </c>
      <c r="AQ72" s="7">
        <f t="shared" si="40"/>
        <v>20.446919199999996</v>
      </c>
      <c r="AR72" s="7">
        <f t="shared" si="40"/>
        <v>20.429077599999996</v>
      </c>
      <c r="AS72" s="7">
        <f t="shared" si="40"/>
        <v>20.429077599999996</v>
      </c>
      <c r="AT72" s="7">
        <f t="shared" si="40"/>
        <v>20.429077599999996</v>
      </c>
      <c r="AU72" s="7">
        <f t="shared" si="40"/>
        <v>20.416192</v>
      </c>
      <c r="AV72" s="7">
        <f t="shared" si="40"/>
        <v>20.4251128</v>
      </c>
      <c r="AW72" s="7">
        <f t="shared" si="40"/>
        <v>20.413218399999998</v>
      </c>
      <c r="AX72" s="7">
        <f t="shared" si="40"/>
        <v>20.4251128</v>
      </c>
      <c r="AY72" s="7">
        <f t="shared" si="40"/>
        <v>20.421148</v>
      </c>
      <c r="AZ72" s="7">
        <f t="shared" si="40"/>
        <v>20.421148</v>
      </c>
      <c r="BA72" s="7">
        <f t="shared" si="40"/>
        <v>20.397359199999997</v>
      </c>
      <c r="BB72" s="7">
        <f t="shared" si="40"/>
        <v>20.3933944</v>
      </c>
      <c r="BC72" s="7">
        <f t="shared" si="40"/>
        <v>20.3933944</v>
      </c>
      <c r="BD72" s="7">
        <f t="shared" si="40"/>
        <v>20.377535199999997</v>
      </c>
      <c r="BE72" s="7">
        <f t="shared" si="40"/>
        <v>20.377535199999997</v>
      </c>
    </row>
    <row r="73" spans="1:57" ht="9.75">
      <c r="A73" s="5">
        <v>37</v>
      </c>
      <c r="B73" s="81" t="s">
        <v>41</v>
      </c>
      <c r="C73" s="87">
        <f t="shared" si="1"/>
        <v>20.508569199999997</v>
      </c>
      <c r="D73" s="88">
        <f t="shared" si="2"/>
        <v>0.025433451280704553</v>
      </c>
      <c r="E73" s="89">
        <f t="shared" si="3"/>
        <v>20.465326</v>
      </c>
      <c r="F73" s="90">
        <f t="shared" si="4"/>
        <v>20.556726400000002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20.388</v>
      </c>
      <c r="N73" s="95">
        <v>20.374</v>
      </c>
      <c r="O73" s="95">
        <v>20.366</v>
      </c>
      <c r="P73" s="95">
        <v>20.362</v>
      </c>
      <c r="Q73" s="95">
        <v>20.374</v>
      </c>
      <c r="R73" s="95">
        <v>20.358</v>
      </c>
      <c r="S73" s="95">
        <v>20.362</v>
      </c>
      <c r="T73" s="95">
        <v>20.343</v>
      </c>
      <c r="U73" s="95">
        <v>20.343</v>
      </c>
      <c r="V73" s="95">
        <v>20.343</v>
      </c>
      <c r="W73" s="95">
        <v>20.334</v>
      </c>
      <c r="X73" s="95">
        <v>20.331</v>
      </c>
      <c r="Y73" s="95">
        <v>20.331</v>
      </c>
      <c r="Z73" s="95">
        <v>20.34</v>
      </c>
      <c r="AA73" s="95">
        <v>20.315</v>
      </c>
      <c r="AB73" s="95">
        <v>20.315</v>
      </c>
      <c r="AC73" s="95">
        <v>20.315</v>
      </c>
      <c r="AD73" s="95">
        <v>20.311</v>
      </c>
      <c r="AE73" s="95">
        <v>20.311</v>
      </c>
      <c r="AF73" s="95">
        <v>20.308</v>
      </c>
      <c r="AG73" s="96">
        <v>20.295</v>
      </c>
      <c r="AH73" s="5">
        <v>0.9828</v>
      </c>
      <c r="AI73" s="5">
        <v>0.5194</v>
      </c>
      <c r="AK73" s="7">
        <f aca="true" t="shared" si="41" ref="AK73:BE73">$AH$73*M73+$AI$73</f>
        <v>20.556726400000002</v>
      </c>
      <c r="AL73" s="7">
        <f t="shared" si="41"/>
        <v>20.5429672</v>
      </c>
      <c r="AM73" s="7">
        <f t="shared" si="41"/>
        <v>20.5351048</v>
      </c>
      <c r="AN73" s="7">
        <f t="shared" si="41"/>
        <v>20.5311736</v>
      </c>
      <c r="AO73" s="7">
        <f t="shared" si="41"/>
        <v>20.5429672</v>
      </c>
      <c r="AP73" s="7">
        <f t="shared" si="41"/>
        <v>20.527242400000002</v>
      </c>
      <c r="AQ73" s="7">
        <f t="shared" si="41"/>
        <v>20.5311736</v>
      </c>
      <c r="AR73" s="7">
        <f t="shared" si="41"/>
        <v>20.5125004</v>
      </c>
      <c r="AS73" s="7">
        <f t="shared" si="41"/>
        <v>20.5125004</v>
      </c>
      <c r="AT73" s="7">
        <f t="shared" si="41"/>
        <v>20.5125004</v>
      </c>
      <c r="AU73" s="7">
        <f t="shared" si="41"/>
        <v>20.5036552</v>
      </c>
      <c r="AV73" s="7">
        <f t="shared" si="41"/>
        <v>20.5007068</v>
      </c>
      <c r="AW73" s="7">
        <f t="shared" si="41"/>
        <v>20.5007068</v>
      </c>
      <c r="AX73" s="7">
        <f t="shared" si="41"/>
        <v>20.509552</v>
      </c>
      <c r="AY73" s="7">
        <f t="shared" si="41"/>
        <v>20.484982000000002</v>
      </c>
      <c r="AZ73" s="7">
        <f t="shared" si="41"/>
        <v>20.484982000000002</v>
      </c>
      <c r="BA73" s="7">
        <f t="shared" si="41"/>
        <v>20.484982000000002</v>
      </c>
      <c r="BB73" s="7">
        <f t="shared" si="41"/>
        <v>20.481050800000002</v>
      </c>
      <c r="BC73" s="7">
        <f t="shared" si="41"/>
        <v>20.481050800000002</v>
      </c>
      <c r="BD73" s="7">
        <f t="shared" si="41"/>
        <v>20.4781024</v>
      </c>
      <c r="BE73" s="7">
        <f t="shared" si="41"/>
        <v>20.465326</v>
      </c>
    </row>
    <row r="74" spans="1:57" ht="9.75">
      <c r="A74" s="5">
        <v>38</v>
      </c>
      <c r="B74" s="81" t="s">
        <v>38</v>
      </c>
      <c r="C74" s="87">
        <f t="shared" si="1"/>
        <v>20.81172086666667</v>
      </c>
      <c r="D74" s="88">
        <f t="shared" si="2"/>
        <v>0.048505830664460556</v>
      </c>
      <c r="E74" s="89">
        <f t="shared" si="3"/>
        <v>20.692700400000003</v>
      </c>
      <c r="F74" s="90">
        <f t="shared" si="4"/>
        <v>20.9135016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20.792</v>
      </c>
      <c r="N74" s="95">
        <v>20.705</v>
      </c>
      <c r="O74" s="95">
        <v>20.696</v>
      </c>
      <c r="P74" s="95">
        <v>20.705</v>
      </c>
      <c r="Q74" s="95">
        <v>20.68</v>
      </c>
      <c r="R74" s="95">
        <v>20.664</v>
      </c>
      <c r="S74" s="95">
        <v>20.631</v>
      </c>
      <c r="T74" s="95">
        <v>20.686</v>
      </c>
      <c r="U74" s="95">
        <v>20.662</v>
      </c>
      <c r="V74" s="95">
        <v>20.662</v>
      </c>
      <c r="W74" s="95">
        <v>20.796</v>
      </c>
      <c r="X74" s="95">
        <v>20.695</v>
      </c>
      <c r="Y74" s="95">
        <v>20.731</v>
      </c>
      <c r="Z74" s="95">
        <v>20.719</v>
      </c>
      <c r="AA74" s="95">
        <v>20.691</v>
      </c>
      <c r="AB74" s="95">
        <v>20.679</v>
      </c>
      <c r="AC74" s="95">
        <v>20.667</v>
      </c>
      <c r="AD74" s="95">
        <v>20.675</v>
      </c>
      <c r="AE74" s="95">
        <v>20.724</v>
      </c>
      <c r="AF74" s="95">
        <v>20.733</v>
      </c>
      <c r="AG74" s="96">
        <v>20.574</v>
      </c>
      <c r="AH74" s="5">
        <v>0.9946</v>
      </c>
      <c r="AI74" s="5">
        <v>0.2298</v>
      </c>
      <c r="AK74" s="7">
        <f aca="true" t="shared" si="42" ref="AK74:BE74">$AH$74*M74+$AI$74</f>
        <v>20.909523200000002</v>
      </c>
      <c r="AL74" s="7">
        <f t="shared" si="42"/>
        <v>20.822993</v>
      </c>
      <c r="AM74" s="7">
        <f t="shared" si="42"/>
        <v>20.814041600000003</v>
      </c>
      <c r="AN74" s="7">
        <f t="shared" si="42"/>
        <v>20.822993</v>
      </c>
      <c r="AO74" s="7">
        <f t="shared" si="42"/>
        <v>20.798128000000002</v>
      </c>
      <c r="AP74" s="7">
        <f t="shared" si="42"/>
        <v>20.782214400000004</v>
      </c>
      <c r="AQ74" s="7">
        <f t="shared" si="42"/>
        <v>20.7493926</v>
      </c>
      <c r="AR74" s="7">
        <f t="shared" si="42"/>
        <v>20.8040956</v>
      </c>
      <c r="AS74" s="7">
        <f t="shared" si="42"/>
        <v>20.7802252</v>
      </c>
      <c r="AT74" s="7">
        <f t="shared" si="42"/>
        <v>20.7802252</v>
      </c>
      <c r="AU74" s="7">
        <f t="shared" si="42"/>
        <v>20.9135016</v>
      </c>
      <c r="AV74" s="7">
        <f t="shared" si="42"/>
        <v>20.813047</v>
      </c>
      <c r="AW74" s="7">
        <f t="shared" si="42"/>
        <v>20.848852600000004</v>
      </c>
      <c r="AX74" s="7">
        <f t="shared" si="42"/>
        <v>20.836917400000004</v>
      </c>
      <c r="AY74" s="7">
        <f t="shared" si="42"/>
        <v>20.8090686</v>
      </c>
      <c r="AZ74" s="7">
        <f t="shared" si="42"/>
        <v>20.7971334</v>
      </c>
      <c r="BA74" s="7">
        <f t="shared" si="42"/>
        <v>20.785198200000004</v>
      </c>
      <c r="BB74" s="7">
        <f t="shared" si="42"/>
        <v>20.793155000000002</v>
      </c>
      <c r="BC74" s="7">
        <f t="shared" si="42"/>
        <v>20.8418904</v>
      </c>
      <c r="BD74" s="7">
        <f t="shared" si="42"/>
        <v>20.8508418</v>
      </c>
      <c r="BE74" s="7">
        <f t="shared" si="42"/>
        <v>20.692700400000003</v>
      </c>
    </row>
    <row r="75" spans="1:57" ht="9.75">
      <c r="A75" s="5">
        <v>39</v>
      </c>
      <c r="B75" s="81" t="s">
        <v>39</v>
      </c>
      <c r="C75" s="87">
        <f t="shared" si="1"/>
        <v>20.3499389</v>
      </c>
      <c r="D75" s="88">
        <f t="shared" si="2"/>
        <v>0.12921515481957957</v>
      </c>
      <c r="E75" s="89">
        <f t="shared" si="3"/>
        <v>20.084898900000002</v>
      </c>
      <c r="F75" s="90">
        <f t="shared" si="4"/>
        <v>20.5232088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20.352</v>
      </c>
      <c r="N75" s="95">
        <v>20.206</v>
      </c>
      <c r="O75" s="95">
        <v>20.112</v>
      </c>
      <c r="P75" s="95">
        <v>20.255</v>
      </c>
      <c r="Q75" s="95">
        <v>20.316</v>
      </c>
      <c r="R75" s="95">
        <v>20.251</v>
      </c>
      <c r="S75" s="95">
        <v>20.279</v>
      </c>
      <c r="T75" s="95">
        <v>20.392</v>
      </c>
      <c r="U75" s="95">
        <v>20.322</v>
      </c>
      <c r="V75" s="95">
        <v>20.285</v>
      </c>
      <c r="W75" s="95">
        <v>20.392</v>
      </c>
      <c r="X75" s="95">
        <v>19.951</v>
      </c>
      <c r="Y75" s="95">
        <v>20.233</v>
      </c>
      <c r="Z75" s="95">
        <v>20.208</v>
      </c>
      <c r="AA75" s="95">
        <v>20.021</v>
      </c>
      <c r="AB75" s="95">
        <v>20.082</v>
      </c>
      <c r="AC75" s="95">
        <v>20.058</v>
      </c>
      <c r="AD75" s="95">
        <v>20.079</v>
      </c>
      <c r="AE75" s="95">
        <v>20.103</v>
      </c>
      <c r="AF75" s="95">
        <v>20.366</v>
      </c>
      <c r="AG75" s="96">
        <v>20.308</v>
      </c>
      <c r="AH75" s="5">
        <v>0.9939</v>
      </c>
      <c r="AI75" s="5">
        <v>0.2556</v>
      </c>
      <c r="AK75" s="7">
        <f aca="true" t="shared" si="43" ref="AK75:BE75">$AH$75*M75+$AI$75</f>
        <v>20.483452800000002</v>
      </c>
      <c r="AL75" s="7">
        <f t="shared" si="43"/>
        <v>20.3383434</v>
      </c>
      <c r="AM75" s="7">
        <f t="shared" si="43"/>
        <v>20.2449168</v>
      </c>
      <c r="AN75" s="7">
        <f t="shared" si="43"/>
        <v>20.387044500000002</v>
      </c>
      <c r="AO75" s="7">
        <f t="shared" si="43"/>
        <v>20.447672400000002</v>
      </c>
      <c r="AP75" s="7">
        <f t="shared" si="43"/>
        <v>20.3830689</v>
      </c>
      <c r="AQ75" s="7">
        <f t="shared" si="43"/>
        <v>20.4108981</v>
      </c>
      <c r="AR75" s="7">
        <f t="shared" si="43"/>
        <v>20.5232088</v>
      </c>
      <c r="AS75" s="7">
        <f t="shared" si="43"/>
        <v>20.4536358</v>
      </c>
      <c r="AT75" s="7">
        <f t="shared" si="43"/>
        <v>20.416861500000003</v>
      </c>
      <c r="AU75" s="7">
        <f t="shared" si="43"/>
        <v>20.5232088</v>
      </c>
      <c r="AV75" s="7">
        <f t="shared" si="43"/>
        <v>20.084898900000002</v>
      </c>
      <c r="AW75" s="7">
        <f t="shared" si="43"/>
        <v>20.3651787</v>
      </c>
      <c r="AX75" s="7">
        <f t="shared" si="43"/>
        <v>20.3403312</v>
      </c>
      <c r="AY75" s="7">
        <f t="shared" si="43"/>
        <v>20.1544719</v>
      </c>
      <c r="AZ75" s="7">
        <f t="shared" si="43"/>
        <v>20.2150998</v>
      </c>
      <c r="BA75" s="7">
        <f t="shared" si="43"/>
        <v>20.191246200000002</v>
      </c>
      <c r="BB75" s="7">
        <f t="shared" si="43"/>
        <v>20.2121181</v>
      </c>
      <c r="BC75" s="7">
        <f t="shared" si="43"/>
        <v>20.235971700000004</v>
      </c>
      <c r="BD75" s="7">
        <f t="shared" si="43"/>
        <v>20.4973674</v>
      </c>
      <c r="BE75" s="7">
        <f t="shared" si="43"/>
        <v>20.4397212</v>
      </c>
    </row>
    <row r="76" spans="1:57" ht="10.5" thickBot="1">
      <c r="A76" s="5">
        <v>40</v>
      </c>
      <c r="B76" s="97" t="s">
        <v>40</v>
      </c>
      <c r="C76" s="98">
        <f t="shared" si="1"/>
        <v>20.95175030476191</v>
      </c>
      <c r="D76" s="99">
        <f t="shared" si="2"/>
        <v>0.027704526472951695</v>
      </c>
      <c r="E76" s="100">
        <f t="shared" si="3"/>
        <v>20.898935599999998</v>
      </c>
      <c r="F76" s="101">
        <f t="shared" si="4"/>
        <v>20.9926912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20.887</v>
      </c>
      <c r="N76" s="106">
        <v>20.876</v>
      </c>
      <c r="O76" s="106">
        <v>20.88</v>
      </c>
      <c r="P76" s="106">
        <v>20.864</v>
      </c>
      <c r="Q76" s="106">
        <v>20.888</v>
      </c>
      <c r="R76" s="106">
        <v>20.86</v>
      </c>
      <c r="S76" s="106">
        <v>20.876</v>
      </c>
      <c r="T76" s="106">
        <v>20.858</v>
      </c>
      <c r="U76" s="106">
        <v>20.858</v>
      </c>
      <c r="V76" s="106">
        <v>20.858</v>
      </c>
      <c r="W76" s="106">
        <v>20.845</v>
      </c>
      <c r="X76" s="106">
        <v>20.842</v>
      </c>
      <c r="Y76" s="106">
        <v>20.842</v>
      </c>
      <c r="Z76" s="106">
        <v>20.842</v>
      </c>
      <c r="AA76" s="106">
        <v>20.838</v>
      </c>
      <c r="AB76" s="106">
        <v>20.838</v>
      </c>
      <c r="AC76" s="106">
        <v>20.814</v>
      </c>
      <c r="AD76" s="106">
        <v>20.81</v>
      </c>
      <c r="AE76" s="106">
        <v>20.81</v>
      </c>
      <c r="AF76" s="106">
        <v>20.794</v>
      </c>
      <c r="AG76" s="107">
        <v>20.806</v>
      </c>
      <c r="AH76" s="5">
        <v>0.9974</v>
      </c>
      <c r="AI76" s="5">
        <v>0.159</v>
      </c>
      <c r="AK76" s="7">
        <f aca="true" t="shared" si="44" ref="AK76:BE76">$AH$76*M76+$AI$76</f>
        <v>20.991693799999997</v>
      </c>
      <c r="AL76" s="7">
        <f t="shared" si="44"/>
        <v>20.980722399999998</v>
      </c>
      <c r="AM76" s="7">
        <f t="shared" si="44"/>
        <v>20.984712</v>
      </c>
      <c r="AN76" s="7">
        <f t="shared" si="44"/>
        <v>20.9687536</v>
      </c>
      <c r="AO76" s="7">
        <f t="shared" si="44"/>
        <v>20.9926912</v>
      </c>
      <c r="AP76" s="7">
        <f t="shared" si="44"/>
        <v>20.964764</v>
      </c>
      <c r="AQ76" s="7">
        <f t="shared" si="44"/>
        <v>20.980722399999998</v>
      </c>
      <c r="AR76" s="7">
        <f t="shared" si="44"/>
        <v>20.962769199999997</v>
      </c>
      <c r="AS76" s="7">
        <f t="shared" si="44"/>
        <v>20.962769199999997</v>
      </c>
      <c r="AT76" s="7">
        <f t="shared" si="44"/>
        <v>20.962769199999997</v>
      </c>
      <c r="AU76" s="7">
        <f t="shared" si="44"/>
        <v>20.949802999999996</v>
      </c>
      <c r="AV76" s="7">
        <f t="shared" si="44"/>
        <v>20.946810799999998</v>
      </c>
      <c r="AW76" s="7">
        <f t="shared" si="44"/>
        <v>20.946810799999998</v>
      </c>
      <c r="AX76" s="7">
        <f t="shared" si="44"/>
        <v>20.946810799999998</v>
      </c>
      <c r="AY76" s="7">
        <f t="shared" si="44"/>
        <v>20.942821199999997</v>
      </c>
      <c r="AZ76" s="7">
        <f t="shared" si="44"/>
        <v>20.942821199999997</v>
      </c>
      <c r="BA76" s="7">
        <f t="shared" si="44"/>
        <v>20.918883599999997</v>
      </c>
      <c r="BB76" s="7">
        <f t="shared" si="44"/>
        <v>20.914893999999997</v>
      </c>
      <c r="BC76" s="7">
        <f t="shared" si="44"/>
        <v>20.914893999999997</v>
      </c>
      <c r="BD76" s="7">
        <f t="shared" si="44"/>
        <v>20.898935599999998</v>
      </c>
      <c r="BE76" s="7">
        <f t="shared" si="44"/>
        <v>20.9109044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147.7</v>
      </c>
      <c r="N78" s="92">
        <v>150.9</v>
      </c>
      <c r="O78" s="92">
        <v>149.9</v>
      </c>
      <c r="P78" s="92">
        <v>151.9</v>
      </c>
      <c r="Q78" s="92">
        <v>155.2</v>
      </c>
      <c r="R78" s="92">
        <v>153</v>
      </c>
      <c r="S78" s="92">
        <v>149.3</v>
      </c>
      <c r="T78" s="92">
        <v>148.6</v>
      </c>
      <c r="U78" s="92">
        <v>149.5</v>
      </c>
      <c r="V78" s="92">
        <v>148.2</v>
      </c>
      <c r="W78" s="92">
        <v>154</v>
      </c>
      <c r="X78" s="92">
        <v>158.3</v>
      </c>
      <c r="Y78" s="92">
        <v>150.5</v>
      </c>
      <c r="Z78" s="92">
        <v>155.8</v>
      </c>
      <c r="AA78" s="92">
        <v>154.7</v>
      </c>
      <c r="AB78" s="92">
        <v>150.1</v>
      </c>
      <c r="AC78" s="92">
        <v>154.5</v>
      </c>
      <c r="AD78" s="92">
        <v>154.4</v>
      </c>
      <c r="AE78" s="92">
        <v>150.5</v>
      </c>
      <c r="AF78" s="92">
        <v>150.5</v>
      </c>
      <c r="AG78" s="93">
        <v>151.2</v>
      </c>
      <c r="AI78" s="7" t="s">
        <v>77</v>
      </c>
      <c r="AJ78" s="5"/>
      <c r="AK78" s="17">
        <f aca="true" t="shared" si="45" ref="AK78:AK95">AVERAGE(M78:AG78)</f>
        <v>151.8428571428571</v>
      </c>
      <c r="AL78" s="17">
        <f aca="true" t="shared" si="46" ref="AL78:AL95">STDEV(M78:AG78)</f>
        <v>2.8531686645852967</v>
      </c>
      <c r="AM78" s="17">
        <f aca="true" t="shared" si="47" ref="AM78:AM95">MIN(M78:AG78)</f>
        <v>147.7</v>
      </c>
      <c r="AN78" s="17">
        <f aca="true" t="shared" si="48" ref="AN78:AN95">MAX(M78:AG78)</f>
        <v>158.3</v>
      </c>
    </row>
    <row r="79" spans="2:40" ht="9.75">
      <c r="B79" s="81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154.4</v>
      </c>
      <c r="N79" s="95">
        <v>158.6</v>
      </c>
      <c r="O79" s="95">
        <v>158.3</v>
      </c>
      <c r="P79" s="95">
        <v>159.1</v>
      </c>
      <c r="Q79" s="95">
        <v>159.4</v>
      </c>
      <c r="R79" s="95">
        <v>158.1</v>
      </c>
      <c r="S79" s="95">
        <v>156.2</v>
      </c>
      <c r="T79" s="95">
        <v>156.7</v>
      </c>
      <c r="U79" s="95">
        <v>157.6</v>
      </c>
      <c r="V79" s="95">
        <v>155.2</v>
      </c>
      <c r="W79" s="95">
        <v>159.4</v>
      </c>
      <c r="X79" s="95">
        <v>163.3</v>
      </c>
      <c r="Y79" s="95">
        <v>157.7</v>
      </c>
      <c r="Z79" s="95">
        <v>161</v>
      </c>
      <c r="AA79" s="95">
        <v>161.1</v>
      </c>
      <c r="AB79" s="95">
        <v>157.4</v>
      </c>
      <c r="AC79" s="95">
        <v>160.3</v>
      </c>
      <c r="AD79" s="95">
        <v>161.2</v>
      </c>
      <c r="AE79" s="95">
        <v>158.9</v>
      </c>
      <c r="AF79" s="95">
        <v>159.2</v>
      </c>
      <c r="AG79" s="96">
        <v>159.1</v>
      </c>
      <c r="AI79" s="7" t="s">
        <v>78</v>
      </c>
      <c r="AJ79" s="5"/>
      <c r="AK79" s="17">
        <f t="shared" si="45"/>
        <v>158.67619047619047</v>
      </c>
      <c r="AL79" s="17">
        <f t="shared" si="46"/>
        <v>2.0978333494119052</v>
      </c>
      <c r="AM79" s="17">
        <f t="shared" si="47"/>
        <v>154.4</v>
      </c>
      <c r="AN79" s="17">
        <f t="shared" si="48"/>
        <v>163.3</v>
      </c>
    </row>
    <row r="80" spans="1:40" ht="9.75">
      <c r="A80" s="5">
        <v>1</v>
      </c>
      <c r="B80" s="81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141.9</v>
      </c>
      <c r="N80" s="95">
        <v>142.7</v>
      </c>
      <c r="O80" s="95">
        <v>143.2</v>
      </c>
      <c r="P80" s="95">
        <v>143.4</v>
      </c>
      <c r="Q80" s="95">
        <v>143.2</v>
      </c>
      <c r="R80" s="95">
        <v>142.5</v>
      </c>
      <c r="S80" s="95">
        <v>142.6</v>
      </c>
      <c r="T80" s="95">
        <v>142.8</v>
      </c>
      <c r="U80" s="95">
        <v>143</v>
      </c>
      <c r="V80" s="95">
        <v>142.3</v>
      </c>
      <c r="W80" s="95">
        <v>143.9</v>
      </c>
      <c r="X80" s="95">
        <v>144.2</v>
      </c>
      <c r="Y80" s="95">
        <v>142.8</v>
      </c>
      <c r="Z80" s="95">
        <v>143.5</v>
      </c>
      <c r="AA80" s="95">
        <v>144.2</v>
      </c>
      <c r="AB80" s="95">
        <v>143.5</v>
      </c>
      <c r="AC80" s="95">
        <v>144.2</v>
      </c>
      <c r="AD80" s="95">
        <v>143.7</v>
      </c>
      <c r="AE80" s="95">
        <v>143.4</v>
      </c>
      <c r="AF80" s="95">
        <v>143.2</v>
      </c>
      <c r="AG80" s="96">
        <v>143.3</v>
      </c>
      <c r="AI80" s="7" t="s">
        <v>79</v>
      </c>
      <c r="AJ80" s="5"/>
      <c r="AK80" s="17">
        <f t="shared" si="45"/>
        <v>143.21428571428572</v>
      </c>
      <c r="AL80" s="17">
        <f t="shared" si="46"/>
        <v>0.6310988149931114</v>
      </c>
      <c r="AM80" s="17">
        <f t="shared" si="47"/>
        <v>141.9</v>
      </c>
      <c r="AN80" s="17">
        <f t="shared" si="48"/>
        <v>144.2</v>
      </c>
    </row>
    <row r="81" spans="1:40" ht="9.75">
      <c r="A81" s="5">
        <v>2</v>
      </c>
      <c r="B81" s="81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142</v>
      </c>
      <c r="N81" s="95">
        <v>143.5</v>
      </c>
      <c r="O81" s="95">
        <v>144.2</v>
      </c>
      <c r="P81" s="95">
        <v>145</v>
      </c>
      <c r="Q81" s="95">
        <v>145.3</v>
      </c>
      <c r="R81" s="95">
        <v>144.4</v>
      </c>
      <c r="S81" s="95">
        <v>143</v>
      </c>
      <c r="T81" s="95">
        <v>143.3</v>
      </c>
      <c r="U81" s="95">
        <v>144.3</v>
      </c>
      <c r="V81" s="95">
        <v>143</v>
      </c>
      <c r="W81" s="95">
        <v>145.7</v>
      </c>
      <c r="X81" s="95">
        <v>146.6</v>
      </c>
      <c r="Y81" s="95">
        <v>143.8</v>
      </c>
      <c r="Z81" s="95">
        <v>145.5</v>
      </c>
      <c r="AA81" s="95">
        <v>145.4</v>
      </c>
      <c r="AB81" s="95">
        <v>144.2</v>
      </c>
      <c r="AC81" s="95">
        <v>145.7</v>
      </c>
      <c r="AD81" s="95">
        <v>145.4</v>
      </c>
      <c r="AE81" s="95">
        <v>144.4</v>
      </c>
      <c r="AF81" s="95">
        <v>144.2</v>
      </c>
      <c r="AG81" s="96">
        <v>144.2</v>
      </c>
      <c r="AI81" s="7" t="s">
        <v>80</v>
      </c>
      <c r="AJ81" s="5"/>
      <c r="AK81" s="17">
        <f t="shared" si="45"/>
        <v>144.4333333333333</v>
      </c>
      <c r="AL81" s="17">
        <f t="shared" si="46"/>
        <v>1.1137025335938364</v>
      </c>
      <c r="AM81" s="17">
        <f t="shared" si="47"/>
        <v>142</v>
      </c>
      <c r="AN81" s="17">
        <f t="shared" si="48"/>
        <v>146.6</v>
      </c>
    </row>
    <row r="82" spans="1:40" ht="9.75">
      <c r="A82" s="5">
        <v>3</v>
      </c>
      <c r="B82" s="81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100.6</v>
      </c>
      <c r="N82" s="95">
        <v>100.3</v>
      </c>
      <c r="O82" s="95">
        <v>99.8</v>
      </c>
      <c r="P82" s="95">
        <v>100</v>
      </c>
      <c r="Q82" s="95">
        <v>100.7</v>
      </c>
      <c r="R82" s="95">
        <v>100.1</v>
      </c>
      <c r="S82" s="95">
        <v>99.6</v>
      </c>
      <c r="T82" s="95">
        <v>100.3</v>
      </c>
      <c r="U82" s="95">
        <v>99.9</v>
      </c>
      <c r="V82" s="95">
        <v>99.6</v>
      </c>
      <c r="W82" s="95">
        <v>100.3</v>
      </c>
      <c r="X82" s="95">
        <v>100.4</v>
      </c>
      <c r="Y82" s="95">
        <v>100.1</v>
      </c>
      <c r="Z82" s="95">
        <v>100.5</v>
      </c>
      <c r="AA82" s="95">
        <v>100.7</v>
      </c>
      <c r="AB82" s="95">
        <v>100.2</v>
      </c>
      <c r="AC82" s="95">
        <v>100.7</v>
      </c>
      <c r="AD82" s="95">
        <v>101</v>
      </c>
      <c r="AE82" s="95">
        <v>100.7</v>
      </c>
      <c r="AF82" s="95">
        <v>100.9</v>
      </c>
      <c r="AG82" s="96">
        <v>100.6</v>
      </c>
      <c r="AI82" s="7" t="s">
        <v>81</v>
      </c>
      <c r="AJ82" s="5"/>
      <c r="AK82" s="17">
        <f t="shared" si="45"/>
        <v>100.33333333333336</v>
      </c>
      <c r="AL82" s="17">
        <f t="shared" si="46"/>
        <v>0.40414518843273983</v>
      </c>
      <c r="AM82" s="17">
        <f t="shared" si="47"/>
        <v>99.6</v>
      </c>
      <c r="AN82" s="17">
        <f t="shared" si="48"/>
        <v>101</v>
      </c>
    </row>
    <row r="83" spans="1:40" ht="9.75">
      <c r="A83" s="5">
        <v>4</v>
      </c>
      <c r="B83" s="81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104.5</v>
      </c>
      <c r="N83" s="95">
        <v>105.1</v>
      </c>
      <c r="O83" s="95">
        <v>104.7</v>
      </c>
      <c r="P83" s="95">
        <v>104.3</v>
      </c>
      <c r="Q83" s="95">
        <v>104.9</v>
      </c>
      <c r="R83" s="95">
        <v>104.5</v>
      </c>
      <c r="S83" s="95">
        <v>103.1</v>
      </c>
      <c r="T83" s="95">
        <v>104.4</v>
      </c>
      <c r="U83" s="95">
        <v>104.7</v>
      </c>
      <c r="V83" s="95">
        <v>104.5</v>
      </c>
      <c r="W83" s="95">
        <v>104.7</v>
      </c>
      <c r="X83" s="95">
        <v>104.6</v>
      </c>
      <c r="Y83" s="95">
        <v>104.6</v>
      </c>
      <c r="Z83" s="95">
        <v>104.7</v>
      </c>
      <c r="AA83" s="95">
        <v>105.2</v>
      </c>
      <c r="AB83" s="95">
        <v>105.5</v>
      </c>
      <c r="AC83" s="95">
        <v>104.9</v>
      </c>
      <c r="AD83" s="95">
        <v>105</v>
      </c>
      <c r="AE83" s="95">
        <v>104.6</v>
      </c>
      <c r="AF83" s="95">
        <v>105</v>
      </c>
      <c r="AG83" s="96">
        <v>104.2</v>
      </c>
      <c r="AI83" s="7" t="s">
        <v>82</v>
      </c>
      <c r="AJ83" s="5"/>
      <c r="AK83" s="17">
        <f t="shared" si="45"/>
        <v>104.65238095238094</v>
      </c>
      <c r="AL83" s="17">
        <f t="shared" si="46"/>
        <v>0.47288375698373125</v>
      </c>
      <c r="AM83" s="17">
        <f t="shared" si="47"/>
        <v>103.1</v>
      </c>
      <c r="AN83" s="17">
        <f t="shared" si="48"/>
        <v>105.5</v>
      </c>
    </row>
    <row r="84" spans="1:40" ht="9.75">
      <c r="A84" s="5">
        <v>5</v>
      </c>
      <c r="B84" s="81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112.4</v>
      </c>
      <c r="N84" s="95">
        <v>112.2</v>
      </c>
      <c r="O84" s="95">
        <v>113.2</v>
      </c>
      <c r="P84" s="95">
        <v>113.4</v>
      </c>
      <c r="Q84" s="95">
        <v>113.5</v>
      </c>
      <c r="R84" s="95">
        <v>113.9</v>
      </c>
      <c r="S84" s="95">
        <v>113.4</v>
      </c>
      <c r="T84" s="95">
        <v>114</v>
      </c>
      <c r="U84" s="95">
        <v>113.8</v>
      </c>
      <c r="V84" s="95">
        <v>113.7</v>
      </c>
      <c r="W84" s="95">
        <v>113.1</v>
      </c>
      <c r="X84" s="95">
        <v>112.6</v>
      </c>
      <c r="Y84" s="95">
        <v>113.5</v>
      </c>
      <c r="Z84" s="95">
        <v>112.8</v>
      </c>
      <c r="AA84" s="95">
        <v>113.2</v>
      </c>
      <c r="AB84" s="95">
        <v>113.4</v>
      </c>
      <c r="AC84" s="95">
        <v>114</v>
      </c>
      <c r="AD84" s="95">
        <v>113.9</v>
      </c>
      <c r="AE84" s="95">
        <v>113.9</v>
      </c>
      <c r="AF84" s="95">
        <v>113.5</v>
      </c>
      <c r="AG84" s="96">
        <v>113.4</v>
      </c>
      <c r="AI84" s="7" t="s">
        <v>74</v>
      </c>
      <c r="AJ84" s="5"/>
      <c r="AK84" s="17">
        <f t="shared" si="45"/>
        <v>113.37142857142858</v>
      </c>
      <c r="AL84" s="17">
        <f t="shared" si="46"/>
        <v>0.5168586432893018</v>
      </c>
      <c r="AM84" s="17">
        <f t="shared" si="47"/>
        <v>112.2</v>
      </c>
      <c r="AN84" s="17">
        <f t="shared" si="48"/>
        <v>114</v>
      </c>
    </row>
    <row r="85" spans="1:40" ht="9.75">
      <c r="A85" s="5">
        <v>6</v>
      </c>
      <c r="B85" s="81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118.5</v>
      </c>
      <c r="N85" s="95">
        <v>118.6</v>
      </c>
      <c r="O85" s="95">
        <v>118.7</v>
      </c>
      <c r="P85" s="95">
        <v>118.5</v>
      </c>
      <c r="Q85" s="95">
        <v>119</v>
      </c>
      <c r="R85" s="95">
        <v>119.1</v>
      </c>
      <c r="S85" s="95">
        <v>119.4</v>
      </c>
      <c r="T85" s="95">
        <v>119.4</v>
      </c>
      <c r="U85" s="95">
        <v>119.5</v>
      </c>
      <c r="V85" s="95">
        <v>119.5</v>
      </c>
      <c r="W85" s="95">
        <v>119.7</v>
      </c>
      <c r="X85" s="95">
        <v>119.9</v>
      </c>
      <c r="Y85" s="95">
        <v>118.9</v>
      </c>
      <c r="Z85" s="95">
        <v>120.3</v>
      </c>
      <c r="AA85" s="95">
        <v>119.4</v>
      </c>
      <c r="AB85" s="95">
        <v>119.4</v>
      </c>
      <c r="AC85" s="95">
        <v>120.1</v>
      </c>
      <c r="AD85" s="95">
        <v>120.2</v>
      </c>
      <c r="AE85" s="95">
        <v>119.7</v>
      </c>
      <c r="AF85" s="95">
        <v>118.9</v>
      </c>
      <c r="AG85" s="96">
        <v>118.8</v>
      </c>
      <c r="AI85" s="7" t="s">
        <v>75</v>
      </c>
      <c r="AJ85" s="5"/>
      <c r="AK85" s="17">
        <f t="shared" si="45"/>
        <v>119.30952380952381</v>
      </c>
      <c r="AL85" s="17">
        <f t="shared" si="46"/>
        <v>0.5512755770980264</v>
      </c>
      <c r="AM85" s="17">
        <f t="shared" si="47"/>
        <v>118.5</v>
      </c>
      <c r="AN85" s="17">
        <f t="shared" si="48"/>
        <v>120.3</v>
      </c>
    </row>
    <row r="86" spans="1:40" ht="9.75">
      <c r="A86" s="5">
        <v>7</v>
      </c>
      <c r="B86" s="81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71.3</v>
      </c>
      <c r="N86" s="95">
        <v>71.3</v>
      </c>
      <c r="O86" s="95">
        <v>71.2</v>
      </c>
      <c r="P86" s="95">
        <v>70.6</v>
      </c>
      <c r="Q86" s="95">
        <v>71</v>
      </c>
      <c r="R86" s="95">
        <v>71.2</v>
      </c>
      <c r="S86" s="95">
        <v>71.4</v>
      </c>
      <c r="T86" s="95">
        <v>71.8</v>
      </c>
      <c r="U86" s="95">
        <v>71.7</v>
      </c>
      <c r="V86" s="95">
        <v>71.9</v>
      </c>
      <c r="W86" s="95">
        <v>72.1</v>
      </c>
      <c r="X86" s="95">
        <v>71.8</v>
      </c>
      <c r="Y86" s="95">
        <v>71.3</v>
      </c>
      <c r="Z86" s="95">
        <v>72.8</v>
      </c>
      <c r="AA86" s="95">
        <v>72.1</v>
      </c>
      <c r="AB86" s="95">
        <v>71.9</v>
      </c>
      <c r="AC86" s="95">
        <v>72.1</v>
      </c>
      <c r="AD86" s="95">
        <v>72.2</v>
      </c>
      <c r="AE86" s="95">
        <v>72.1</v>
      </c>
      <c r="AF86" s="95">
        <v>71.5</v>
      </c>
      <c r="AG86" s="96">
        <v>71.4</v>
      </c>
      <c r="AI86" s="7" t="s">
        <v>83</v>
      </c>
      <c r="AJ86" s="5"/>
      <c r="AK86" s="17">
        <f t="shared" si="45"/>
        <v>71.65238095238094</v>
      </c>
      <c r="AL86" s="17">
        <f t="shared" si="46"/>
        <v>0.5026122239053156</v>
      </c>
      <c r="AM86" s="17">
        <f t="shared" si="47"/>
        <v>70.6</v>
      </c>
      <c r="AN86" s="17">
        <f t="shared" si="48"/>
        <v>72.8</v>
      </c>
    </row>
    <row r="87" spans="1:40" ht="9.75">
      <c r="A87" s="5">
        <v>8</v>
      </c>
      <c r="B87" s="81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162.9</v>
      </c>
      <c r="N87" s="95">
        <v>163.2</v>
      </c>
      <c r="O87" s="95">
        <v>162.9</v>
      </c>
      <c r="P87" s="95">
        <v>162.8</v>
      </c>
      <c r="Q87" s="95">
        <v>162</v>
      </c>
      <c r="R87" s="95">
        <v>161.7</v>
      </c>
      <c r="S87" s="95">
        <v>161.6</v>
      </c>
      <c r="T87" s="95">
        <v>162</v>
      </c>
      <c r="U87" s="95">
        <v>162.6</v>
      </c>
      <c r="V87" s="95">
        <v>163.6</v>
      </c>
      <c r="W87" s="95">
        <v>163.8</v>
      </c>
      <c r="X87" s="95">
        <v>163.2</v>
      </c>
      <c r="Y87" s="95">
        <v>164.1</v>
      </c>
      <c r="Z87" s="95">
        <v>164.4</v>
      </c>
      <c r="AA87" s="95">
        <v>164.1</v>
      </c>
      <c r="AB87" s="95">
        <v>163.6</v>
      </c>
      <c r="AC87" s="95">
        <v>163.7</v>
      </c>
      <c r="AD87" s="95">
        <v>163.9</v>
      </c>
      <c r="AE87" s="95">
        <v>164</v>
      </c>
      <c r="AF87" s="95">
        <v>165</v>
      </c>
      <c r="AG87" s="96">
        <v>163.2</v>
      </c>
      <c r="AI87" s="7" t="s">
        <v>84</v>
      </c>
      <c r="AJ87" s="5"/>
      <c r="AK87" s="17">
        <f t="shared" si="45"/>
        <v>163.25238095238092</v>
      </c>
      <c r="AL87" s="17">
        <f t="shared" si="46"/>
        <v>0.9135748724757319</v>
      </c>
      <c r="AM87" s="17">
        <f t="shared" si="47"/>
        <v>161.6</v>
      </c>
      <c r="AN87" s="17">
        <f t="shared" si="48"/>
        <v>165</v>
      </c>
    </row>
    <row r="88" spans="1:40" ht="9.75">
      <c r="A88" s="5">
        <v>9</v>
      </c>
      <c r="B88" s="81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186.3</v>
      </c>
      <c r="N88" s="95">
        <v>187.2</v>
      </c>
      <c r="O88" s="95">
        <v>185.6</v>
      </c>
      <c r="P88" s="95">
        <v>185.5</v>
      </c>
      <c r="Q88" s="95">
        <v>186.3</v>
      </c>
      <c r="R88" s="95">
        <v>185</v>
      </c>
      <c r="S88" s="95">
        <v>184.2</v>
      </c>
      <c r="T88" s="95">
        <v>185.2</v>
      </c>
      <c r="U88" s="95">
        <v>186.5</v>
      </c>
      <c r="V88" s="95">
        <v>183.6</v>
      </c>
      <c r="W88" s="95">
        <v>185.6</v>
      </c>
      <c r="X88" s="95">
        <v>185.6</v>
      </c>
      <c r="Y88" s="95">
        <v>184.8</v>
      </c>
      <c r="Z88" s="95">
        <v>186.8</v>
      </c>
      <c r="AA88" s="95">
        <v>186.8</v>
      </c>
      <c r="AB88" s="95">
        <v>187.6</v>
      </c>
      <c r="AC88" s="95">
        <v>186.7</v>
      </c>
      <c r="AD88" s="95">
        <v>185.3</v>
      </c>
      <c r="AE88" s="95">
        <v>186.3</v>
      </c>
      <c r="AF88" s="95">
        <v>185.9</v>
      </c>
      <c r="AG88" s="96">
        <v>185.9</v>
      </c>
      <c r="AI88" s="7" t="s">
        <v>85</v>
      </c>
      <c r="AJ88" s="5"/>
      <c r="AK88" s="17">
        <f t="shared" si="45"/>
        <v>185.84285714285718</v>
      </c>
      <c r="AL88" s="17">
        <f t="shared" si="46"/>
        <v>0.9770217134595482</v>
      </c>
      <c r="AM88" s="17">
        <f t="shared" si="47"/>
        <v>183.6</v>
      </c>
      <c r="AN88" s="17">
        <f t="shared" si="48"/>
        <v>187.6</v>
      </c>
    </row>
    <row r="89" spans="1:40" ht="10.5" thickBot="1">
      <c r="A89" s="5">
        <v>10</v>
      </c>
      <c r="B89" s="97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152.9</v>
      </c>
      <c r="N89" s="95">
        <v>153.1</v>
      </c>
      <c r="O89" s="95">
        <v>151.7</v>
      </c>
      <c r="P89" s="95">
        <v>151.4</v>
      </c>
      <c r="Q89" s="95">
        <v>151</v>
      </c>
      <c r="R89" s="95">
        <v>151</v>
      </c>
      <c r="S89" s="95">
        <v>150.2</v>
      </c>
      <c r="T89" s="95">
        <v>150.5</v>
      </c>
      <c r="U89" s="95">
        <v>151.2</v>
      </c>
      <c r="V89" s="95">
        <v>152.8</v>
      </c>
      <c r="W89" s="95">
        <v>153.9</v>
      </c>
      <c r="X89" s="95">
        <v>154.8</v>
      </c>
      <c r="Y89" s="95">
        <v>153.9</v>
      </c>
      <c r="Z89" s="95">
        <v>154.5</v>
      </c>
      <c r="AA89" s="95">
        <v>154.1</v>
      </c>
      <c r="AB89" s="95">
        <v>153</v>
      </c>
      <c r="AC89" s="95">
        <v>153</v>
      </c>
      <c r="AD89" s="95">
        <v>154.4</v>
      </c>
      <c r="AE89" s="95">
        <v>153.6</v>
      </c>
      <c r="AF89" s="95">
        <v>153.7</v>
      </c>
      <c r="AG89" s="96">
        <v>151.4</v>
      </c>
      <c r="AI89" s="7" t="s">
        <v>86</v>
      </c>
      <c r="AJ89" s="5"/>
      <c r="AK89" s="17">
        <f t="shared" si="45"/>
        <v>152.67142857142858</v>
      </c>
      <c r="AL89" s="17">
        <f t="shared" si="46"/>
        <v>1.432879219314337</v>
      </c>
      <c r="AM89" s="17">
        <f t="shared" si="47"/>
        <v>150.2</v>
      </c>
      <c r="AN89" s="17">
        <f t="shared" si="48"/>
        <v>154.8</v>
      </c>
    </row>
    <row r="90" spans="13:40" ht="9.75">
      <c r="M90" s="94">
        <v>132.5</v>
      </c>
      <c r="N90" s="95">
        <v>133.7</v>
      </c>
      <c r="O90" s="95">
        <v>134.3</v>
      </c>
      <c r="P90" s="95">
        <v>132.7</v>
      </c>
      <c r="Q90" s="95">
        <v>133.3</v>
      </c>
      <c r="R90" s="95">
        <v>132.8</v>
      </c>
      <c r="S90" s="95">
        <v>132.5</v>
      </c>
      <c r="T90" s="95">
        <v>133.8</v>
      </c>
      <c r="U90" s="95">
        <v>134.1</v>
      </c>
      <c r="V90" s="95">
        <v>132.1</v>
      </c>
      <c r="W90" s="95">
        <v>130.8</v>
      </c>
      <c r="X90" s="95">
        <v>128.5</v>
      </c>
      <c r="Y90" s="95">
        <v>130.5</v>
      </c>
      <c r="Z90" s="95">
        <v>131.7</v>
      </c>
      <c r="AA90" s="95">
        <v>132.3</v>
      </c>
      <c r="AB90" s="95">
        <v>134</v>
      </c>
      <c r="AC90" s="95">
        <v>133.5</v>
      </c>
      <c r="AD90" s="95">
        <v>131</v>
      </c>
      <c r="AE90" s="95">
        <v>133.2</v>
      </c>
      <c r="AF90" s="95">
        <v>133</v>
      </c>
      <c r="AG90" s="96">
        <v>133.5</v>
      </c>
      <c r="AI90" s="7" t="s">
        <v>87</v>
      </c>
      <c r="AJ90" s="5"/>
      <c r="AK90" s="17">
        <f t="shared" si="45"/>
        <v>132.5619047619047</v>
      </c>
      <c r="AL90" s="17">
        <f t="shared" si="46"/>
        <v>1.4245968519115122</v>
      </c>
      <c r="AM90" s="17">
        <f t="shared" si="47"/>
        <v>128.5</v>
      </c>
      <c r="AN90" s="17">
        <f t="shared" si="48"/>
        <v>134.3</v>
      </c>
    </row>
    <row r="91" spans="13:40" ht="9.75">
      <c r="M91" s="94">
        <v>121.3</v>
      </c>
      <c r="N91" s="95">
        <v>121.6</v>
      </c>
      <c r="O91" s="95">
        <v>121.4</v>
      </c>
      <c r="P91" s="95">
        <v>121.1</v>
      </c>
      <c r="Q91" s="95">
        <v>121.5</v>
      </c>
      <c r="R91" s="95">
        <v>121.8</v>
      </c>
      <c r="S91" s="95">
        <v>122</v>
      </c>
      <c r="T91" s="95">
        <v>122</v>
      </c>
      <c r="U91" s="95">
        <v>122.6</v>
      </c>
      <c r="V91" s="95">
        <v>121.9</v>
      </c>
      <c r="W91" s="95">
        <v>122.9</v>
      </c>
      <c r="X91" s="95">
        <v>121.9</v>
      </c>
      <c r="Y91" s="95">
        <v>121.7</v>
      </c>
      <c r="Z91" s="95">
        <v>123.3</v>
      </c>
      <c r="AA91" s="95">
        <v>122.4</v>
      </c>
      <c r="AB91" s="95">
        <v>123.3</v>
      </c>
      <c r="AC91" s="95">
        <v>123.9</v>
      </c>
      <c r="AD91" s="95">
        <v>122.8</v>
      </c>
      <c r="AE91" s="95">
        <v>122.8</v>
      </c>
      <c r="AF91" s="95">
        <v>121.9</v>
      </c>
      <c r="AG91" s="96">
        <v>121.9</v>
      </c>
      <c r="AI91" s="7" t="s">
        <v>88</v>
      </c>
      <c r="AJ91" s="5"/>
      <c r="AK91" s="17">
        <f t="shared" si="45"/>
        <v>122.19047619047623</v>
      </c>
      <c r="AL91" s="17">
        <f t="shared" si="46"/>
        <v>0.744247782599829</v>
      </c>
      <c r="AM91" s="17">
        <f t="shared" si="47"/>
        <v>121.1</v>
      </c>
      <c r="AN91" s="17">
        <f t="shared" si="48"/>
        <v>123.9</v>
      </c>
    </row>
    <row r="92" spans="13:40" ht="9.75">
      <c r="M92" s="94">
        <v>129.8</v>
      </c>
      <c r="N92" s="95">
        <v>130</v>
      </c>
      <c r="O92" s="95">
        <v>130.4</v>
      </c>
      <c r="P92" s="95">
        <v>130</v>
      </c>
      <c r="Q92" s="95">
        <v>129.1</v>
      </c>
      <c r="R92" s="95">
        <v>129.4</v>
      </c>
      <c r="S92" s="95">
        <v>129.9</v>
      </c>
      <c r="T92" s="95">
        <v>129.6</v>
      </c>
      <c r="U92" s="95">
        <v>130.1</v>
      </c>
      <c r="V92" s="95">
        <v>130.6</v>
      </c>
      <c r="W92" s="95">
        <v>130.4</v>
      </c>
      <c r="X92" s="95">
        <v>130.1</v>
      </c>
      <c r="Y92" s="95">
        <v>129.5</v>
      </c>
      <c r="Z92" s="95">
        <v>130.3</v>
      </c>
      <c r="AA92" s="95">
        <v>129.7</v>
      </c>
      <c r="AB92" s="95">
        <v>130.3</v>
      </c>
      <c r="AC92" s="95">
        <v>131.7</v>
      </c>
      <c r="AD92" s="95">
        <v>130.6</v>
      </c>
      <c r="AE92" s="95">
        <v>131.8</v>
      </c>
      <c r="AF92" s="95">
        <v>130.9</v>
      </c>
      <c r="AG92" s="96">
        <v>129.9</v>
      </c>
      <c r="AI92" s="7" t="s">
        <v>89</v>
      </c>
      <c r="AJ92" s="5"/>
      <c r="AK92" s="17">
        <f t="shared" si="45"/>
        <v>130.1952380952381</v>
      </c>
      <c r="AL92" s="17">
        <f t="shared" si="46"/>
        <v>0.6748897617212691</v>
      </c>
      <c r="AM92" s="17">
        <f t="shared" si="47"/>
        <v>129.1</v>
      </c>
      <c r="AN92" s="17">
        <f t="shared" si="48"/>
        <v>131.8</v>
      </c>
    </row>
    <row r="93" spans="13:40" ht="9.75">
      <c r="M93" s="94">
        <v>116.8</v>
      </c>
      <c r="N93" s="95">
        <v>116.6</v>
      </c>
      <c r="O93" s="95">
        <v>117.3</v>
      </c>
      <c r="P93" s="95">
        <v>117.2</v>
      </c>
      <c r="Q93" s="95">
        <v>117.3</v>
      </c>
      <c r="R93" s="95">
        <v>117.1</v>
      </c>
      <c r="S93" s="95">
        <v>117.5</v>
      </c>
      <c r="T93" s="95">
        <v>117.1</v>
      </c>
      <c r="U93" s="95">
        <v>117</v>
      </c>
      <c r="V93" s="95">
        <v>117.1</v>
      </c>
      <c r="W93" s="95">
        <v>117.3</v>
      </c>
      <c r="X93" s="95">
        <v>117.6</v>
      </c>
      <c r="Y93" s="95">
        <v>117.5</v>
      </c>
      <c r="Z93" s="95">
        <v>117.4</v>
      </c>
      <c r="AA93" s="95">
        <v>117.5</v>
      </c>
      <c r="AB93" s="95">
        <v>117.4</v>
      </c>
      <c r="AC93" s="95">
        <v>117.7</v>
      </c>
      <c r="AD93" s="95">
        <v>117.9</v>
      </c>
      <c r="AE93" s="95">
        <v>117.5</v>
      </c>
      <c r="AF93" s="95">
        <v>117.6</v>
      </c>
      <c r="AG93" s="96">
        <v>117.6</v>
      </c>
      <c r="AI93" s="7" t="s">
        <v>14</v>
      </c>
      <c r="AJ93" s="5"/>
      <c r="AK93" s="17">
        <f t="shared" si="45"/>
        <v>117.33333333333333</v>
      </c>
      <c r="AL93" s="17">
        <f t="shared" si="46"/>
        <v>0.30876096471758596</v>
      </c>
      <c r="AM93" s="17">
        <f t="shared" si="47"/>
        <v>116.6</v>
      </c>
      <c r="AN93" s="17">
        <f t="shared" si="48"/>
        <v>117.9</v>
      </c>
    </row>
    <row r="94" spans="13:40" ht="9.75">
      <c r="M94" s="94">
        <v>110.1</v>
      </c>
      <c r="N94" s="95">
        <v>110.6</v>
      </c>
      <c r="O94" s="95">
        <v>111.3</v>
      </c>
      <c r="P94" s="95">
        <v>110.4</v>
      </c>
      <c r="Q94" s="95">
        <v>109.6</v>
      </c>
      <c r="R94" s="95">
        <v>110.8</v>
      </c>
      <c r="S94" s="95">
        <v>111.8</v>
      </c>
      <c r="T94" s="95">
        <v>111.9</v>
      </c>
      <c r="U94" s="95">
        <v>111.9</v>
      </c>
      <c r="V94" s="95">
        <v>112.4</v>
      </c>
      <c r="W94" s="95">
        <v>111.5</v>
      </c>
      <c r="X94" s="95">
        <v>109.8</v>
      </c>
      <c r="Y94" s="95">
        <v>110.7</v>
      </c>
      <c r="Z94" s="95">
        <v>111.1</v>
      </c>
      <c r="AA94" s="95">
        <v>111.1</v>
      </c>
      <c r="AB94" s="95">
        <v>110.5</v>
      </c>
      <c r="AC94" s="95">
        <v>112.4</v>
      </c>
      <c r="AD94" s="95">
        <v>111.6</v>
      </c>
      <c r="AE94" s="95">
        <v>112.5</v>
      </c>
      <c r="AF94" s="95">
        <v>112</v>
      </c>
      <c r="AG94" s="96">
        <v>111.7</v>
      </c>
      <c r="AI94" s="7" t="s">
        <v>76</v>
      </c>
      <c r="AJ94" s="5"/>
      <c r="AK94" s="17">
        <f t="shared" si="45"/>
        <v>111.22380952380952</v>
      </c>
      <c r="AL94" s="17">
        <f t="shared" si="46"/>
        <v>0.857265864189614</v>
      </c>
      <c r="AM94" s="17">
        <f t="shared" si="47"/>
        <v>109.6</v>
      </c>
      <c r="AN94" s="17">
        <f t="shared" si="48"/>
        <v>112.5</v>
      </c>
    </row>
    <row r="95" spans="13:40" ht="10.5" thickBot="1">
      <c r="M95" s="105">
        <v>121.7</v>
      </c>
      <c r="N95" s="106">
        <v>122.2</v>
      </c>
      <c r="O95" s="106">
        <v>122.3</v>
      </c>
      <c r="P95" s="106">
        <v>122.3</v>
      </c>
      <c r="Q95" s="106">
        <v>122.5</v>
      </c>
      <c r="R95" s="106">
        <v>122.3</v>
      </c>
      <c r="S95" s="106">
        <v>121.9</v>
      </c>
      <c r="T95" s="106">
        <v>122.3</v>
      </c>
      <c r="U95" s="106">
        <v>122.5</v>
      </c>
      <c r="V95" s="106">
        <v>122.2</v>
      </c>
      <c r="W95" s="106">
        <v>122.8</v>
      </c>
      <c r="X95" s="106">
        <v>122.8</v>
      </c>
      <c r="Y95" s="106">
        <v>122.3</v>
      </c>
      <c r="Z95" s="106">
        <v>123</v>
      </c>
      <c r="AA95" s="106">
        <v>123</v>
      </c>
      <c r="AB95" s="106">
        <v>122.7</v>
      </c>
      <c r="AC95" s="106">
        <v>123.4</v>
      </c>
      <c r="AD95" s="106">
        <v>123.2</v>
      </c>
      <c r="AE95" s="106">
        <v>123</v>
      </c>
      <c r="AF95" s="106">
        <v>122.8</v>
      </c>
      <c r="AG95" s="107">
        <v>122.5</v>
      </c>
      <c r="AI95" s="7" t="s">
        <v>90</v>
      </c>
      <c r="AJ95" s="5"/>
      <c r="AK95" s="17">
        <f t="shared" si="45"/>
        <v>122.55714285714285</v>
      </c>
      <c r="AL95" s="17">
        <f t="shared" si="46"/>
        <v>0.42845236441339496</v>
      </c>
      <c r="AM95" s="17">
        <f t="shared" si="47"/>
        <v>121.7</v>
      </c>
      <c r="AN95" s="17">
        <f t="shared" si="48"/>
        <v>123.4</v>
      </c>
    </row>
  </sheetData>
  <sheetProtection/>
  <hyperlinks>
    <hyperlink ref="M25" location="'Vertical profiles 0.2'!A1" display="Vertical profiles 0.2"/>
  </hyperlinks>
  <printOptions/>
  <pageMargins left="0.75" right="0.75" top="1" bottom="1" header="0.5" footer="0.5"/>
  <pageSetup fitToHeight="1" fitToWidth="1" horizontalDpi="600" verticalDpi="600" orientation="portrait" paperSize="9" scale="70" r:id="rId3"/>
  <legacyDrawing r:id="rId2"/>
  <oleObjects>
    <oleObject progId="Visio.Drawing.4" shapeId="1607596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20.395559770634918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0.04482050443541578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21.019904258201063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123.29999999999998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F33">AK78</f>
        <v>154.84761904761905</v>
      </c>
      <c r="D16" s="51">
        <f t="shared" si="0"/>
        <v>2.3504508179536607</v>
      </c>
      <c r="E16" s="52">
        <f t="shared" si="0"/>
        <v>151</v>
      </c>
      <c r="F16" s="53">
        <f t="shared" si="0"/>
        <v>158.6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71.96190476190478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160.42380952380952</v>
      </c>
      <c r="D17" s="51">
        <f t="shared" si="0"/>
        <v>1.7037912905942305</v>
      </c>
      <c r="E17" s="52">
        <f t="shared" si="0"/>
        <v>156.8</v>
      </c>
      <c r="F17" s="53">
        <f t="shared" si="0"/>
        <v>163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119.96190476190478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144.2238095238095</v>
      </c>
      <c r="D18" s="51">
        <f t="shared" si="0"/>
        <v>0.4763452129546011</v>
      </c>
      <c r="E18" s="52">
        <f t="shared" si="0"/>
        <v>143.2</v>
      </c>
      <c r="F18" s="53">
        <f t="shared" si="0"/>
        <v>145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117.75238095238095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145.54285714285712</v>
      </c>
      <c r="D19" s="51">
        <f t="shared" si="0"/>
        <v>1.0656319386032984</v>
      </c>
      <c r="E19" s="52">
        <f t="shared" si="0"/>
        <v>143.8</v>
      </c>
      <c r="F19" s="53">
        <f t="shared" si="0"/>
        <v>147.2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111.5047619047619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101.0095238095238</v>
      </c>
      <c r="D20" s="51">
        <f t="shared" si="0"/>
        <v>0.34337262835695276</v>
      </c>
      <c r="E20" s="52">
        <f t="shared" si="0"/>
        <v>100.3</v>
      </c>
      <c r="F20" s="53">
        <f t="shared" si="0"/>
        <v>101.7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122.90952380952379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105.31904761904761</v>
      </c>
      <c r="D21" s="51">
        <f t="shared" si="0"/>
        <v>0.3249908423618239</v>
      </c>
      <c r="E21" s="52">
        <f t="shared" si="0"/>
        <v>104.8</v>
      </c>
      <c r="F21" s="53">
        <f t="shared" si="0"/>
        <v>105.8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130.68095238095236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113.92380952380951</v>
      </c>
      <c r="D22" s="51">
        <f t="shared" si="0"/>
        <v>0.60241577162684</v>
      </c>
      <c r="E22" s="52">
        <f t="shared" si="0"/>
        <v>112.7</v>
      </c>
      <c r="F22" s="53">
        <f t="shared" si="0"/>
        <v>115.1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152.43333333333334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119.96190476190478</v>
      </c>
      <c r="D23" s="51">
        <f t="shared" si="0"/>
        <v>0.3584357550192086</v>
      </c>
      <c r="E23" s="52">
        <f t="shared" si="0"/>
        <v>119.3</v>
      </c>
      <c r="F23" s="53">
        <f t="shared" si="0"/>
        <v>120.6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134.06666666666666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71.96190476190478</v>
      </c>
      <c r="D24" s="51">
        <f t="shared" si="0"/>
        <v>0.3153984630212866</v>
      </c>
      <c r="E24" s="52">
        <f t="shared" si="0"/>
        <v>71.4</v>
      </c>
      <c r="F24" s="53">
        <f t="shared" si="0"/>
        <v>72.5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163.67619047619044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163.67619047619044</v>
      </c>
      <c r="D25" s="51">
        <f t="shared" si="0"/>
        <v>0.6700035536508459</v>
      </c>
      <c r="E25" s="52">
        <f t="shared" si="0"/>
        <v>162.6</v>
      </c>
      <c r="F25" s="53">
        <f t="shared" si="0"/>
        <v>164.6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187.39523809523808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187.39523809523808</v>
      </c>
      <c r="D26" s="51">
        <f t="shared" si="0"/>
        <v>0.35563491177918477</v>
      </c>
      <c r="E26" s="52">
        <f t="shared" si="0"/>
        <v>186.4</v>
      </c>
      <c r="F26" s="53">
        <f t="shared" si="0"/>
        <v>187.6</v>
      </c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101.0095238095238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152.43333333333334</v>
      </c>
      <c r="D27" s="51">
        <f t="shared" si="0"/>
        <v>1.0135745326976873</v>
      </c>
      <c r="E27" s="52">
        <f t="shared" si="0"/>
        <v>150.4</v>
      </c>
      <c r="F27" s="53">
        <f t="shared" si="0"/>
        <v>153.9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105.31904761904761</v>
      </c>
      <c r="AK27" s="48" t="s">
        <v>23</v>
      </c>
      <c r="AL27" s="49">
        <v>6</v>
      </c>
      <c r="AM27" s="54">
        <v>12</v>
      </c>
    </row>
    <row r="28" spans="1:39" ht="9.75">
      <c r="A28" s="5">
        <v>13</v>
      </c>
      <c r="B28" s="43" t="s">
        <v>87</v>
      </c>
      <c r="C28" s="50">
        <f t="shared" si="0"/>
        <v>134.06666666666666</v>
      </c>
      <c r="D28" s="51">
        <f t="shared" si="0"/>
        <v>1.0757942802103628</v>
      </c>
      <c r="E28" s="52">
        <f t="shared" si="0"/>
        <v>132.4</v>
      </c>
      <c r="F28" s="53">
        <f t="shared" si="0"/>
        <v>135.6</v>
      </c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144.2238095238095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122.90952380952379</v>
      </c>
      <c r="D29" s="51">
        <f t="shared" si="0"/>
        <v>0.3753728305362033</v>
      </c>
      <c r="E29" s="52">
        <f t="shared" si="0"/>
        <v>122.2</v>
      </c>
      <c r="F29" s="53">
        <f t="shared" si="0"/>
        <v>123.7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145.54285714285712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130.68095238095236</v>
      </c>
      <c r="D30" s="51">
        <f t="shared" si="0"/>
        <v>0.636882287097895</v>
      </c>
      <c r="E30" s="52">
        <f t="shared" si="0"/>
        <v>129.7</v>
      </c>
      <c r="F30" s="53">
        <f t="shared" si="0"/>
        <v>132.1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154.84761904761905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117.75238095238095</v>
      </c>
      <c r="D31" s="51">
        <f t="shared" si="0"/>
        <v>0.3249908423618225</v>
      </c>
      <c r="E31" s="52">
        <f t="shared" si="0"/>
        <v>117.2</v>
      </c>
      <c r="F31" s="53">
        <f t="shared" si="0"/>
        <v>118.6</v>
      </c>
      <c r="AJ31" s="47">
        <f>C17</f>
        <v>160.42380952380952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111.5047619047619</v>
      </c>
      <c r="D32" s="51">
        <f t="shared" si="0"/>
        <v>0.6599061982404714</v>
      </c>
      <c r="E32" s="52">
        <f t="shared" si="0"/>
        <v>110.3</v>
      </c>
      <c r="F32" s="53">
        <f t="shared" si="0"/>
        <v>112.5</v>
      </c>
      <c r="N32" s="64" t="s">
        <v>125</v>
      </c>
      <c r="AJ32" s="47">
        <f>C32</f>
        <v>111.5047619047619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123.29999999999998</v>
      </c>
      <c r="D33" s="67">
        <f t="shared" si="0"/>
        <v>0.27568097504180555</v>
      </c>
      <c r="E33" s="68">
        <f t="shared" si="0"/>
        <v>122.8</v>
      </c>
      <c r="F33" s="69">
        <f t="shared" si="0"/>
        <v>123.9</v>
      </c>
      <c r="AJ33" s="70">
        <f>C22</f>
        <v>113.92380952380951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73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149</v>
      </c>
    </row>
    <row r="36" spans="2:36" ht="10.5" thickBot="1">
      <c r="B36" s="81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81" t="s">
        <v>46</v>
      </c>
      <c r="C37" s="87">
        <f aca="true" t="shared" si="1" ref="C37:C76">AVERAGE(AK37:BE37)</f>
        <v>19.621340099999998</v>
      </c>
      <c r="D37" s="88">
        <f aca="true" t="shared" si="2" ref="D37:D76">STDEV(AK37:BE37)</f>
        <v>0.056484298652997735</v>
      </c>
      <c r="E37" s="89">
        <f aca="true" t="shared" si="3" ref="E37:E76">MIN(AK37:BE37)</f>
        <v>19.5205438</v>
      </c>
      <c r="F37" s="90">
        <f aca="true" t="shared" si="4" ref="F37:F76">MAX(AK37:BE37)</f>
        <v>19.743043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19.71</v>
      </c>
      <c r="N37" s="92">
        <v>19.698</v>
      </c>
      <c r="O37" s="92">
        <v>19.539</v>
      </c>
      <c r="P37" s="92">
        <v>19.588</v>
      </c>
      <c r="Q37" s="92">
        <v>19.539</v>
      </c>
      <c r="R37" s="92">
        <v>19.486</v>
      </c>
      <c r="S37" s="92">
        <v>19.498</v>
      </c>
      <c r="T37" s="92">
        <v>19.531</v>
      </c>
      <c r="U37" s="92">
        <v>19.596</v>
      </c>
      <c r="V37" s="92">
        <v>19.633</v>
      </c>
      <c r="W37" s="92">
        <v>19.523</v>
      </c>
      <c r="X37" s="92">
        <v>19.568</v>
      </c>
      <c r="Y37" s="92">
        <v>19.629</v>
      </c>
      <c r="Z37" s="92">
        <v>19.605</v>
      </c>
      <c r="AA37" s="92">
        <v>19.593</v>
      </c>
      <c r="AB37" s="92">
        <v>19.614</v>
      </c>
      <c r="AC37" s="92">
        <v>19.614</v>
      </c>
      <c r="AD37" s="92">
        <v>19.601</v>
      </c>
      <c r="AE37" s="92">
        <v>19.614</v>
      </c>
      <c r="AF37" s="92">
        <v>19.585</v>
      </c>
      <c r="AG37" s="93">
        <v>19.573</v>
      </c>
      <c r="AH37" s="5">
        <v>0.9933</v>
      </c>
      <c r="AI37" s="5">
        <v>0.1651</v>
      </c>
      <c r="AK37" s="7">
        <f aca="true" t="shared" si="5" ref="AK37:BE37">$AH$37*M37+$AI$37</f>
        <v>19.743043</v>
      </c>
      <c r="AL37" s="7">
        <f t="shared" si="5"/>
        <v>19.731123399999998</v>
      </c>
      <c r="AM37" s="7">
        <f t="shared" si="5"/>
        <v>19.5731887</v>
      </c>
      <c r="AN37" s="7">
        <f t="shared" si="5"/>
        <v>19.6218604</v>
      </c>
      <c r="AO37" s="7">
        <f t="shared" si="5"/>
        <v>19.5731887</v>
      </c>
      <c r="AP37" s="7">
        <f t="shared" si="5"/>
        <v>19.5205438</v>
      </c>
      <c r="AQ37" s="7">
        <f t="shared" si="5"/>
        <v>19.532463399999997</v>
      </c>
      <c r="AR37" s="7">
        <f t="shared" si="5"/>
        <v>19.565242299999998</v>
      </c>
      <c r="AS37" s="7">
        <f t="shared" si="5"/>
        <v>19.629806799999997</v>
      </c>
      <c r="AT37" s="7">
        <f t="shared" si="5"/>
        <v>19.6665589</v>
      </c>
      <c r="AU37" s="7">
        <f t="shared" si="5"/>
        <v>19.557295899999996</v>
      </c>
      <c r="AV37" s="7">
        <f t="shared" si="5"/>
        <v>19.6019944</v>
      </c>
      <c r="AW37" s="7">
        <f t="shared" si="5"/>
        <v>19.6625857</v>
      </c>
      <c r="AX37" s="7">
        <f t="shared" si="5"/>
        <v>19.6387465</v>
      </c>
      <c r="AY37" s="7">
        <f t="shared" si="5"/>
        <v>19.626826899999998</v>
      </c>
      <c r="AZ37" s="7">
        <f t="shared" si="5"/>
        <v>19.6476862</v>
      </c>
      <c r="BA37" s="7">
        <f t="shared" si="5"/>
        <v>19.6476862</v>
      </c>
      <c r="BB37" s="7">
        <f t="shared" si="5"/>
        <v>19.634773299999996</v>
      </c>
      <c r="BC37" s="7">
        <f t="shared" si="5"/>
        <v>19.6476862</v>
      </c>
      <c r="BD37" s="7">
        <f t="shared" si="5"/>
        <v>19.6188805</v>
      </c>
      <c r="BE37" s="7">
        <f t="shared" si="5"/>
        <v>19.606960899999997</v>
      </c>
    </row>
    <row r="38" spans="1:57" ht="9.75">
      <c r="A38" s="5">
        <v>2</v>
      </c>
      <c r="B38" s="81" t="s">
        <v>47</v>
      </c>
      <c r="C38" s="87">
        <f t="shared" si="1"/>
        <v>19.861986457142855</v>
      </c>
      <c r="D38" s="88">
        <f t="shared" si="2"/>
        <v>0.04182606998478978</v>
      </c>
      <c r="E38" s="89">
        <f t="shared" si="3"/>
        <v>19.778132</v>
      </c>
      <c r="F38" s="90">
        <f t="shared" si="4"/>
        <v>19.946976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19.93</v>
      </c>
      <c r="N38" s="95">
        <v>19.918</v>
      </c>
      <c r="O38" s="95">
        <v>19.857</v>
      </c>
      <c r="P38" s="95">
        <v>19.857</v>
      </c>
      <c r="Q38" s="95">
        <v>19.796</v>
      </c>
      <c r="R38" s="95">
        <v>19.78</v>
      </c>
      <c r="S38" s="95">
        <v>19.816</v>
      </c>
      <c r="T38" s="95">
        <v>19.85</v>
      </c>
      <c r="U38" s="95">
        <v>19.804</v>
      </c>
      <c r="V38" s="95">
        <v>19.878</v>
      </c>
      <c r="W38" s="95">
        <v>19.829</v>
      </c>
      <c r="X38" s="95">
        <v>19.85</v>
      </c>
      <c r="Y38" s="95">
        <v>19.874</v>
      </c>
      <c r="Z38" s="95">
        <v>19.85</v>
      </c>
      <c r="AA38" s="95">
        <v>19.813</v>
      </c>
      <c r="AB38" s="95">
        <v>19.76</v>
      </c>
      <c r="AC38" s="95">
        <v>19.87</v>
      </c>
      <c r="AD38" s="95">
        <v>19.858</v>
      </c>
      <c r="AE38" s="95">
        <v>19.883</v>
      </c>
      <c r="AF38" s="95">
        <v>19.842</v>
      </c>
      <c r="AG38" s="96">
        <v>19.818</v>
      </c>
      <c r="AH38" s="5">
        <v>0.9932</v>
      </c>
      <c r="AI38" s="5">
        <v>0.1525</v>
      </c>
      <c r="AK38" s="7">
        <f aca="true" t="shared" si="6" ref="AK38:BE38">$AH$38*M38+$AI$38</f>
        <v>19.946976</v>
      </c>
      <c r="AL38" s="7">
        <f t="shared" si="6"/>
        <v>19.935057599999997</v>
      </c>
      <c r="AM38" s="7">
        <f t="shared" si="6"/>
        <v>19.8744724</v>
      </c>
      <c r="AN38" s="7">
        <f t="shared" si="6"/>
        <v>19.8744724</v>
      </c>
      <c r="AO38" s="7">
        <f t="shared" si="6"/>
        <v>19.8138872</v>
      </c>
      <c r="AP38" s="7">
        <f t="shared" si="6"/>
        <v>19.797996</v>
      </c>
      <c r="AQ38" s="7">
        <f t="shared" si="6"/>
        <v>19.8337512</v>
      </c>
      <c r="AR38" s="7">
        <f t="shared" si="6"/>
        <v>19.86752</v>
      </c>
      <c r="AS38" s="7">
        <f t="shared" si="6"/>
        <v>19.8218328</v>
      </c>
      <c r="AT38" s="7">
        <f t="shared" si="6"/>
        <v>19.8953296</v>
      </c>
      <c r="AU38" s="7">
        <f t="shared" si="6"/>
        <v>19.8466628</v>
      </c>
      <c r="AV38" s="7">
        <f t="shared" si="6"/>
        <v>19.86752</v>
      </c>
      <c r="AW38" s="7">
        <f t="shared" si="6"/>
        <v>19.891356799999997</v>
      </c>
      <c r="AX38" s="7">
        <f t="shared" si="6"/>
        <v>19.86752</v>
      </c>
      <c r="AY38" s="7">
        <f t="shared" si="6"/>
        <v>19.8307716</v>
      </c>
      <c r="AZ38" s="7">
        <f t="shared" si="6"/>
        <v>19.778132</v>
      </c>
      <c r="BA38" s="7">
        <f t="shared" si="6"/>
        <v>19.887384</v>
      </c>
      <c r="BB38" s="7">
        <f t="shared" si="6"/>
        <v>19.8754656</v>
      </c>
      <c r="BC38" s="7">
        <f t="shared" si="6"/>
        <v>19.9002956</v>
      </c>
      <c r="BD38" s="7">
        <f t="shared" si="6"/>
        <v>19.8595744</v>
      </c>
      <c r="BE38" s="7">
        <f t="shared" si="6"/>
        <v>19.8357376</v>
      </c>
    </row>
    <row r="39" spans="1:57" ht="9.75">
      <c r="A39" s="5">
        <v>3</v>
      </c>
      <c r="B39" s="81" t="s">
        <v>48</v>
      </c>
      <c r="C39" s="87">
        <f t="shared" si="1"/>
        <v>20.052217771428566</v>
      </c>
      <c r="D39" s="88">
        <f t="shared" si="2"/>
        <v>0.05682933371458055</v>
      </c>
      <c r="E39" s="89">
        <f t="shared" si="3"/>
        <v>19.962232299999997</v>
      </c>
      <c r="F39" s="90">
        <f t="shared" si="4"/>
        <v>20.1721984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20.184</v>
      </c>
      <c r="N39" s="95">
        <v>20.184</v>
      </c>
      <c r="O39" s="95">
        <v>20.062</v>
      </c>
      <c r="P39" s="95">
        <v>20.123</v>
      </c>
      <c r="Q39" s="95">
        <v>20.099</v>
      </c>
      <c r="R39" s="95">
        <v>20.046</v>
      </c>
      <c r="S39" s="95">
        <v>19.997</v>
      </c>
      <c r="T39" s="95">
        <v>20.116</v>
      </c>
      <c r="U39" s="95">
        <v>19.973</v>
      </c>
      <c r="V39" s="95">
        <v>20.083</v>
      </c>
      <c r="W39" s="95">
        <v>20.046</v>
      </c>
      <c r="X39" s="95">
        <v>20.091</v>
      </c>
      <c r="Y39" s="95">
        <v>20.091</v>
      </c>
      <c r="Z39" s="95">
        <v>20.018</v>
      </c>
      <c r="AA39" s="95">
        <v>20.067</v>
      </c>
      <c r="AB39" s="95">
        <v>20.014</v>
      </c>
      <c r="AC39" s="95">
        <v>20.063</v>
      </c>
      <c r="AD39" s="95">
        <v>20.027</v>
      </c>
      <c r="AE39" s="95">
        <v>20.039</v>
      </c>
      <c r="AF39" s="95">
        <v>19.998</v>
      </c>
      <c r="AG39" s="96">
        <v>20.011</v>
      </c>
      <c r="AH39" s="5">
        <v>0.9951</v>
      </c>
      <c r="AI39" s="5">
        <v>0.0871</v>
      </c>
      <c r="AK39" s="7">
        <f aca="true" t="shared" si="7" ref="AK39:BE39">$AH$39*M39+$AI$39</f>
        <v>20.1721984</v>
      </c>
      <c r="AL39" s="7">
        <f t="shared" si="7"/>
        <v>20.1721984</v>
      </c>
      <c r="AM39" s="7">
        <f t="shared" si="7"/>
        <v>20.0507962</v>
      </c>
      <c r="AN39" s="7">
        <f t="shared" si="7"/>
        <v>20.1114973</v>
      </c>
      <c r="AO39" s="7">
        <f t="shared" si="7"/>
        <v>20.0876149</v>
      </c>
      <c r="AP39" s="7">
        <f t="shared" si="7"/>
        <v>20.0348746</v>
      </c>
      <c r="AQ39" s="7">
        <f t="shared" si="7"/>
        <v>19.986114699999998</v>
      </c>
      <c r="AR39" s="7">
        <f t="shared" si="7"/>
        <v>20.104531599999998</v>
      </c>
      <c r="AS39" s="7">
        <f t="shared" si="7"/>
        <v>19.962232299999997</v>
      </c>
      <c r="AT39" s="7">
        <f t="shared" si="7"/>
        <v>20.071693299999996</v>
      </c>
      <c r="AU39" s="7">
        <f t="shared" si="7"/>
        <v>20.0348746</v>
      </c>
      <c r="AV39" s="7">
        <f t="shared" si="7"/>
        <v>20.0796541</v>
      </c>
      <c r="AW39" s="7">
        <f t="shared" si="7"/>
        <v>20.0796541</v>
      </c>
      <c r="AX39" s="7">
        <f t="shared" si="7"/>
        <v>20.0070118</v>
      </c>
      <c r="AY39" s="7">
        <f t="shared" si="7"/>
        <v>20.0557717</v>
      </c>
      <c r="AZ39" s="7">
        <f t="shared" si="7"/>
        <v>20.003031399999998</v>
      </c>
      <c r="BA39" s="7">
        <f t="shared" si="7"/>
        <v>20.051791299999998</v>
      </c>
      <c r="BB39" s="7">
        <f t="shared" si="7"/>
        <v>20.0159677</v>
      </c>
      <c r="BC39" s="7">
        <f t="shared" si="7"/>
        <v>20.0279089</v>
      </c>
      <c r="BD39" s="7">
        <f t="shared" si="7"/>
        <v>19.9871098</v>
      </c>
      <c r="BE39" s="7">
        <f t="shared" si="7"/>
        <v>20.0000461</v>
      </c>
    </row>
    <row r="40" spans="1:57" ht="9.75">
      <c r="A40" s="5">
        <v>4</v>
      </c>
      <c r="B40" s="81" t="s">
        <v>49</v>
      </c>
      <c r="C40" s="87">
        <f t="shared" si="1"/>
        <v>20.27343895238095</v>
      </c>
      <c r="D40" s="88">
        <f t="shared" si="2"/>
        <v>0.09065226826167976</v>
      </c>
      <c r="E40" s="89">
        <f t="shared" si="3"/>
        <v>20.1355704</v>
      </c>
      <c r="F40" s="90">
        <f t="shared" si="4"/>
        <v>20.478871599999998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20.441</v>
      </c>
      <c r="N40" s="95">
        <v>20.478</v>
      </c>
      <c r="O40" s="95">
        <v>20.307</v>
      </c>
      <c r="P40" s="95">
        <v>20.294</v>
      </c>
      <c r="Q40" s="95">
        <v>20.368</v>
      </c>
      <c r="R40" s="95">
        <v>20.352</v>
      </c>
      <c r="S40" s="95">
        <v>20.193</v>
      </c>
      <c r="T40" s="95">
        <v>20.361</v>
      </c>
      <c r="U40" s="95">
        <v>20.132</v>
      </c>
      <c r="V40" s="95">
        <v>20.303</v>
      </c>
      <c r="W40" s="95">
        <v>20.193</v>
      </c>
      <c r="X40" s="95">
        <v>20.312</v>
      </c>
      <c r="Y40" s="95">
        <v>20.287</v>
      </c>
      <c r="Z40" s="95">
        <v>20.189</v>
      </c>
      <c r="AA40" s="95">
        <v>20.238</v>
      </c>
      <c r="AB40" s="95">
        <v>20.198</v>
      </c>
      <c r="AC40" s="95">
        <v>20.235</v>
      </c>
      <c r="AD40" s="95">
        <v>20.222</v>
      </c>
      <c r="AE40" s="95">
        <v>20.21</v>
      </c>
      <c r="AF40" s="95">
        <v>20.17</v>
      </c>
      <c r="AG40" s="96">
        <v>20.207</v>
      </c>
      <c r="AH40" s="5">
        <v>0.9922</v>
      </c>
      <c r="AI40" s="5">
        <v>0.1606</v>
      </c>
      <c r="AK40" s="7">
        <f aca="true" t="shared" si="8" ref="AK40:BE40">$AH$40*M40+$AI$40</f>
        <v>20.442160199999996</v>
      </c>
      <c r="AL40" s="7">
        <f t="shared" si="8"/>
        <v>20.478871599999998</v>
      </c>
      <c r="AM40" s="7">
        <f t="shared" si="8"/>
        <v>20.309205399999996</v>
      </c>
      <c r="AN40" s="7">
        <f t="shared" si="8"/>
        <v>20.2963068</v>
      </c>
      <c r="AO40" s="7">
        <f t="shared" si="8"/>
        <v>20.369729599999996</v>
      </c>
      <c r="AP40" s="7">
        <f t="shared" si="8"/>
        <v>20.3538544</v>
      </c>
      <c r="AQ40" s="7">
        <f t="shared" si="8"/>
        <v>20.1960946</v>
      </c>
      <c r="AR40" s="7">
        <f t="shared" si="8"/>
        <v>20.3627842</v>
      </c>
      <c r="AS40" s="7">
        <f t="shared" si="8"/>
        <v>20.1355704</v>
      </c>
      <c r="AT40" s="7">
        <f t="shared" si="8"/>
        <v>20.3052366</v>
      </c>
      <c r="AU40" s="7">
        <f t="shared" si="8"/>
        <v>20.1960946</v>
      </c>
      <c r="AV40" s="7">
        <f t="shared" si="8"/>
        <v>20.314166399999998</v>
      </c>
      <c r="AW40" s="7">
        <f t="shared" si="8"/>
        <v>20.289361399999997</v>
      </c>
      <c r="AX40" s="7">
        <f t="shared" si="8"/>
        <v>20.1921258</v>
      </c>
      <c r="AY40" s="7">
        <f t="shared" si="8"/>
        <v>20.2407436</v>
      </c>
      <c r="AZ40" s="7">
        <f t="shared" si="8"/>
        <v>20.2010556</v>
      </c>
      <c r="BA40" s="7">
        <f t="shared" si="8"/>
        <v>20.237766999999998</v>
      </c>
      <c r="BB40" s="7">
        <f t="shared" si="8"/>
        <v>20.2248684</v>
      </c>
      <c r="BC40" s="7">
        <f t="shared" si="8"/>
        <v>20.212961999999997</v>
      </c>
      <c r="BD40" s="7">
        <f t="shared" si="8"/>
        <v>20.173274</v>
      </c>
      <c r="BE40" s="7">
        <f t="shared" si="8"/>
        <v>20.209985399999997</v>
      </c>
    </row>
    <row r="41" spans="1:57" ht="9.75">
      <c r="A41" s="5">
        <v>5</v>
      </c>
      <c r="B41" s="81" t="s">
        <v>50</v>
      </c>
      <c r="C41" s="87">
        <f t="shared" si="1"/>
        <v>20.443880309523813</v>
      </c>
      <c r="D41" s="88">
        <f t="shared" si="2"/>
        <v>0.06868966913762851</v>
      </c>
      <c r="E41" s="89">
        <f t="shared" si="3"/>
        <v>20.355796</v>
      </c>
      <c r="F41" s="90">
        <f t="shared" si="4"/>
        <v>20.587142500000002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20.671</v>
      </c>
      <c r="N41" s="95">
        <v>20.695</v>
      </c>
      <c r="O41" s="95">
        <v>20.609</v>
      </c>
      <c r="P41" s="95">
        <v>20.585</v>
      </c>
      <c r="Q41" s="95">
        <v>20.622</v>
      </c>
      <c r="R41" s="95">
        <v>20.643</v>
      </c>
      <c r="S41" s="95">
        <v>20.508</v>
      </c>
      <c r="T41" s="95">
        <v>20.59</v>
      </c>
      <c r="U41" s="95">
        <v>20.508</v>
      </c>
      <c r="V41" s="95">
        <v>20.582</v>
      </c>
      <c r="W41" s="95">
        <v>20.487</v>
      </c>
      <c r="X41" s="95">
        <v>20.566</v>
      </c>
      <c r="Y41" s="95">
        <v>20.566</v>
      </c>
      <c r="Z41" s="95">
        <v>20.483</v>
      </c>
      <c r="AA41" s="95">
        <v>20.517</v>
      </c>
      <c r="AB41" s="95">
        <v>20.479</v>
      </c>
      <c r="AC41" s="95">
        <v>20.538</v>
      </c>
      <c r="AD41" s="95">
        <v>20.513</v>
      </c>
      <c r="AE41" s="95">
        <v>20.501</v>
      </c>
      <c r="AF41" s="95">
        <v>20.464</v>
      </c>
      <c r="AG41" s="96">
        <v>20.464</v>
      </c>
      <c r="AH41" s="5">
        <v>1.0015</v>
      </c>
      <c r="AI41" s="5">
        <v>-0.1389</v>
      </c>
      <c r="AK41" s="7">
        <f aca="true" t="shared" si="9" ref="AK41:BE41">$AH$41*M41+$AI$41</f>
        <v>20.5631065</v>
      </c>
      <c r="AL41" s="7">
        <f t="shared" si="9"/>
        <v>20.587142500000002</v>
      </c>
      <c r="AM41" s="7">
        <f t="shared" si="9"/>
        <v>20.501013500000003</v>
      </c>
      <c r="AN41" s="7">
        <f t="shared" si="9"/>
        <v>20.476977500000004</v>
      </c>
      <c r="AO41" s="7">
        <f t="shared" si="9"/>
        <v>20.514033</v>
      </c>
      <c r="AP41" s="7">
        <f t="shared" si="9"/>
        <v>20.5350645</v>
      </c>
      <c r="AQ41" s="7">
        <f t="shared" si="9"/>
        <v>20.399862000000002</v>
      </c>
      <c r="AR41" s="7">
        <f t="shared" si="9"/>
        <v>20.481985</v>
      </c>
      <c r="AS41" s="7">
        <f t="shared" si="9"/>
        <v>20.399862000000002</v>
      </c>
      <c r="AT41" s="7">
        <f t="shared" si="9"/>
        <v>20.473973</v>
      </c>
      <c r="AU41" s="7">
        <f t="shared" si="9"/>
        <v>20.3788305</v>
      </c>
      <c r="AV41" s="7">
        <f t="shared" si="9"/>
        <v>20.457949</v>
      </c>
      <c r="AW41" s="7">
        <f t="shared" si="9"/>
        <v>20.457949</v>
      </c>
      <c r="AX41" s="7">
        <f t="shared" si="9"/>
        <v>20.374824500000003</v>
      </c>
      <c r="AY41" s="7">
        <f t="shared" si="9"/>
        <v>20.4088755</v>
      </c>
      <c r="AZ41" s="7">
        <f t="shared" si="9"/>
        <v>20.370818500000002</v>
      </c>
      <c r="BA41" s="7">
        <f t="shared" si="9"/>
        <v>20.429907000000004</v>
      </c>
      <c r="BB41" s="7">
        <f t="shared" si="9"/>
        <v>20.404869500000004</v>
      </c>
      <c r="BC41" s="7">
        <f t="shared" si="9"/>
        <v>20.392851500000003</v>
      </c>
      <c r="BD41" s="7">
        <f t="shared" si="9"/>
        <v>20.355796</v>
      </c>
      <c r="BE41" s="7">
        <f t="shared" si="9"/>
        <v>20.355796</v>
      </c>
    </row>
    <row r="42" spans="1:57" ht="9.75">
      <c r="A42" s="5">
        <v>6</v>
      </c>
      <c r="B42" s="81" t="s">
        <v>51</v>
      </c>
      <c r="C42" s="87">
        <f t="shared" si="1"/>
        <v>20.545531333333336</v>
      </c>
      <c r="D42" s="88">
        <f t="shared" si="2"/>
        <v>0.044511311332439414</v>
      </c>
      <c r="E42" s="89">
        <f t="shared" si="3"/>
        <v>20.477324</v>
      </c>
      <c r="F42" s="90">
        <f t="shared" si="4"/>
        <v>20.62543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20.695</v>
      </c>
      <c r="N42" s="95">
        <v>20.695</v>
      </c>
      <c r="O42" s="95">
        <v>20.683</v>
      </c>
      <c r="P42" s="95">
        <v>20.658</v>
      </c>
      <c r="Q42" s="95">
        <v>20.658</v>
      </c>
      <c r="R42" s="95">
        <v>20.643</v>
      </c>
      <c r="S42" s="95">
        <v>20.582</v>
      </c>
      <c r="T42" s="95">
        <v>20.614</v>
      </c>
      <c r="U42" s="95">
        <v>20.606</v>
      </c>
      <c r="V42" s="95">
        <v>20.643</v>
      </c>
      <c r="W42" s="95">
        <v>20.582</v>
      </c>
      <c r="X42" s="95">
        <v>20.614</v>
      </c>
      <c r="Y42" s="95">
        <v>20.627</v>
      </c>
      <c r="Z42" s="95">
        <v>20.566</v>
      </c>
      <c r="AA42" s="95">
        <v>20.59</v>
      </c>
      <c r="AB42" s="95">
        <v>20.562</v>
      </c>
      <c r="AC42" s="95">
        <v>20.611</v>
      </c>
      <c r="AD42" s="95">
        <v>20.574</v>
      </c>
      <c r="AE42" s="95">
        <v>20.587</v>
      </c>
      <c r="AF42" s="95">
        <v>20.571</v>
      </c>
      <c r="AG42" s="96">
        <v>20.546</v>
      </c>
      <c r="AH42" s="5">
        <v>0.994</v>
      </c>
      <c r="AI42" s="5">
        <v>0.0546</v>
      </c>
      <c r="AK42" s="7">
        <f aca="true" t="shared" si="10" ref="AK42:BE42">$AH$42*M42+$AI$42</f>
        <v>20.62543</v>
      </c>
      <c r="AL42" s="7">
        <f t="shared" si="10"/>
        <v>20.62543</v>
      </c>
      <c r="AM42" s="7">
        <f t="shared" si="10"/>
        <v>20.613502</v>
      </c>
      <c r="AN42" s="7">
        <f t="shared" si="10"/>
        <v>20.588652000000003</v>
      </c>
      <c r="AO42" s="7">
        <f t="shared" si="10"/>
        <v>20.588652000000003</v>
      </c>
      <c r="AP42" s="7">
        <f t="shared" si="10"/>
        <v>20.573742000000003</v>
      </c>
      <c r="AQ42" s="7">
        <f t="shared" si="10"/>
        <v>20.513108000000003</v>
      </c>
      <c r="AR42" s="7">
        <f t="shared" si="10"/>
        <v>20.544916</v>
      </c>
      <c r="AS42" s="7">
        <f t="shared" si="10"/>
        <v>20.536964</v>
      </c>
      <c r="AT42" s="7">
        <f t="shared" si="10"/>
        <v>20.573742000000003</v>
      </c>
      <c r="AU42" s="7">
        <f t="shared" si="10"/>
        <v>20.513108000000003</v>
      </c>
      <c r="AV42" s="7">
        <f t="shared" si="10"/>
        <v>20.544916</v>
      </c>
      <c r="AW42" s="7">
        <f t="shared" si="10"/>
        <v>20.557838</v>
      </c>
      <c r="AX42" s="7">
        <f t="shared" si="10"/>
        <v>20.497204</v>
      </c>
      <c r="AY42" s="7">
        <f t="shared" si="10"/>
        <v>20.521060000000002</v>
      </c>
      <c r="AZ42" s="7">
        <f t="shared" si="10"/>
        <v>20.493228000000002</v>
      </c>
      <c r="BA42" s="7">
        <f t="shared" si="10"/>
        <v>20.541934</v>
      </c>
      <c r="BB42" s="7">
        <f t="shared" si="10"/>
        <v>20.505156000000003</v>
      </c>
      <c r="BC42" s="7">
        <f t="shared" si="10"/>
        <v>20.518078</v>
      </c>
      <c r="BD42" s="7">
        <f t="shared" si="10"/>
        <v>20.502174000000004</v>
      </c>
      <c r="BE42" s="7">
        <f t="shared" si="10"/>
        <v>20.477324</v>
      </c>
    </row>
    <row r="43" spans="1:57" ht="9.75">
      <c r="A43" s="5">
        <v>7</v>
      </c>
      <c r="B43" s="81" t="s">
        <v>52</v>
      </c>
      <c r="C43" s="87">
        <f t="shared" si="1"/>
        <v>20.630401504761902</v>
      </c>
      <c r="D43" s="88">
        <f t="shared" si="2"/>
        <v>0.03458056110780206</v>
      </c>
      <c r="E43" s="89">
        <f t="shared" si="3"/>
        <v>20.577909399999996</v>
      </c>
      <c r="F43" s="90">
        <f t="shared" si="4"/>
        <v>20.693996799999997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20.732</v>
      </c>
      <c r="N43" s="95">
        <v>20.72</v>
      </c>
      <c r="O43" s="95">
        <v>20.732</v>
      </c>
      <c r="P43" s="95">
        <v>20.744</v>
      </c>
      <c r="Q43" s="95">
        <v>20.695</v>
      </c>
      <c r="R43" s="95">
        <v>20.716</v>
      </c>
      <c r="S43" s="95">
        <v>20.655</v>
      </c>
      <c r="T43" s="95">
        <v>20.651</v>
      </c>
      <c r="U43" s="95">
        <v>20.692</v>
      </c>
      <c r="V43" s="95">
        <v>20.692</v>
      </c>
      <c r="W43" s="95">
        <v>20.679</v>
      </c>
      <c r="X43" s="95">
        <v>20.676</v>
      </c>
      <c r="Y43" s="95">
        <v>20.688</v>
      </c>
      <c r="Z43" s="95">
        <v>20.627</v>
      </c>
      <c r="AA43" s="95">
        <v>20.663</v>
      </c>
      <c r="AB43" s="95">
        <v>20.684</v>
      </c>
      <c r="AC43" s="95">
        <v>20.672</v>
      </c>
      <c r="AD43" s="95">
        <v>20.648</v>
      </c>
      <c r="AE43" s="95">
        <v>20.648</v>
      </c>
      <c r="AF43" s="95">
        <v>20.632</v>
      </c>
      <c r="AG43" s="96">
        <v>20.632</v>
      </c>
      <c r="AH43" s="5">
        <v>0.9922</v>
      </c>
      <c r="AI43" s="5">
        <v>0.1118</v>
      </c>
      <c r="AK43" s="7">
        <f aca="true" t="shared" si="11" ref="AK43:BE43">$AH$43*M43+$AI$43</f>
        <v>20.682090399999996</v>
      </c>
      <c r="AL43" s="7">
        <f t="shared" si="11"/>
        <v>20.670183999999995</v>
      </c>
      <c r="AM43" s="7">
        <f t="shared" si="11"/>
        <v>20.682090399999996</v>
      </c>
      <c r="AN43" s="7">
        <f t="shared" si="11"/>
        <v>20.693996799999997</v>
      </c>
      <c r="AO43" s="7">
        <f t="shared" si="11"/>
        <v>20.645379</v>
      </c>
      <c r="AP43" s="7">
        <f t="shared" si="11"/>
        <v>20.6662152</v>
      </c>
      <c r="AQ43" s="7">
        <f t="shared" si="11"/>
        <v>20.605691</v>
      </c>
      <c r="AR43" s="7">
        <f t="shared" si="11"/>
        <v>20.601722199999998</v>
      </c>
      <c r="AS43" s="7">
        <f t="shared" si="11"/>
        <v>20.642402399999998</v>
      </c>
      <c r="AT43" s="7">
        <f t="shared" si="11"/>
        <v>20.642402399999998</v>
      </c>
      <c r="AU43" s="7">
        <f t="shared" si="11"/>
        <v>20.6295038</v>
      </c>
      <c r="AV43" s="7">
        <f t="shared" si="11"/>
        <v>20.626527199999998</v>
      </c>
      <c r="AW43" s="7">
        <f t="shared" si="11"/>
        <v>20.638433599999995</v>
      </c>
      <c r="AX43" s="7">
        <f t="shared" si="11"/>
        <v>20.577909399999996</v>
      </c>
      <c r="AY43" s="7">
        <f t="shared" si="11"/>
        <v>20.6136286</v>
      </c>
      <c r="AZ43" s="7">
        <f t="shared" si="11"/>
        <v>20.6344648</v>
      </c>
      <c r="BA43" s="7">
        <f t="shared" si="11"/>
        <v>20.6225584</v>
      </c>
      <c r="BB43" s="7">
        <f t="shared" si="11"/>
        <v>20.598745599999997</v>
      </c>
      <c r="BC43" s="7">
        <f t="shared" si="11"/>
        <v>20.598745599999997</v>
      </c>
      <c r="BD43" s="7">
        <f t="shared" si="11"/>
        <v>20.5828704</v>
      </c>
      <c r="BE43" s="7">
        <f t="shared" si="11"/>
        <v>20.5828704</v>
      </c>
    </row>
    <row r="44" spans="1:57" ht="9.75">
      <c r="A44" s="5">
        <v>8</v>
      </c>
      <c r="B44" s="81" t="s">
        <v>53</v>
      </c>
      <c r="C44" s="87">
        <f t="shared" si="1"/>
        <v>20.660793599999995</v>
      </c>
      <c r="D44" s="88">
        <f t="shared" si="2"/>
        <v>0.026534100258799157</v>
      </c>
      <c r="E44" s="89">
        <f t="shared" si="3"/>
        <v>20.610086399999997</v>
      </c>
      <c r="F44" s="90">
        <f t="shared" si="4"/>
        <v>20.695154399999996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20.818</v>
      </c>
      <c r="N44" s="95">
        <v>20.805</v>
      </c>
      <c r="O44" s="95">
        <v>20.818</v>
      </c>
      <c r="P44" s="95">
        <v>20.818</v>
      </c>
      <c r="Q44" s="95">
        <v>20.793</v>
      </c>
      <c r="R44" s="95">
        <v>20.79</v>
      </c>
      <c r="S44" s="95">
        <v>20.777</v>
      </c>
      <c r="T44" s="95">
        <v>20.749</v>
      </c>
      <c r="U44" s="95">
        <v>20.802</v>
      </c>
      <c r="V44" s="95">
        <v>20.802</v>
      </c>
      <c r="W44" s="95">
        <v>20.814</v>
      </c>
      <c r="X44" s="95">
        <v>20.786</v>
      </c>
      <c r="Y44" s="95">
        <v>20.798</v>
      </c>
      <c r="Z44" s="95">
        <v>20.774</v>
      </c>
      <c r="AA44" s="95">
        <v>20.786</v>
      </c>
      <c r="AB44" s="95">
        <v>20.782</v>
      </c>
      <c r="AC44" s="95">
        <v>20.77</v>
      </c>
      <c r="AD44" s="95">
        <v>20.746</v>
      </c>
      <c r="AE44" s="95">
        <v>20.733</v>
      </c>
      <c r="AF44" s="95">
        <v>20.754</v>
      </c>
      <c r="AG44" s="96">
        <v>20.742</v>
      </c>
      <c r="AH44" s="5">
        <v>1.0008</v>
      </c>
      <c r="AI44" s="5">
        <v>-0.1395</v>
      </c>
      <c r="AK44" s="7">
        <f aca="true" t="shared" si="12" ref="AK44:BE44">$AH$44*M44+$AI$44</f>
        <v>20.695154399999996</v>
      </c>
      <c r="AL44" s="7">
        <f t="shared" si="12"/>
        <v>20.682143999999997</v>
      </c>
      <c r="AM44" s="7">
        <f t="shared" si="12"/>
        <v>20.695154399999996</v>
      </c>
      <c r="AN44" s="7">
        <f t="shared" si="12"/>
        <v>20.695154399999996</v>
      </c>
      <c r="AO44" s="7">
        <f t="shared" si="12"/>
        <v>20.670134399999995</v>
      </c>
      <c r="AP44" s="7">
        <f t="shared" si="12"/>
        <v>20.667131999999995</v>
      </c>
      <c r="AQ44" s="7">
        <f t="shared" si="12"/>
        <v>20.654121599999996</v>
      </c>
      <c r="AR44" s="7">
        <f t="shared" si="12"/>
        <v>20.626099199999995</v>
      </c>
      <c r="AS44" s="7">
        <f t="shared" si="12"/>
        <v>20.679141599999998</v>
      </c>
      <c r="AT44" s="7">
        <f t="shared" si="12"/>
        <v>20.679141599999998</v>
      </c>
      <c r="AU44" s="7">
        <f t="shared" si="12"/>
        <v>20.691151199999997</v>
      </c>
      <c r="AV44" s="7">
        <f t="shared" si="12"/>
        <v>20.6631288</v>
      </c>
      <c r="AW44" s="7">
        <f t="shared" si="12"/>
        <v>20.675138399999994</v>
      </c>
      <c r="AX44" s="7">
        <f t="shared" si="12"/>
        <v>20.651119199999997</v>
      </c>
      <c r="AY44" s="7">
        <f t="shared" si="12"/>
        <v>20.6631288</v>
      </c>
      <c r="AZ44" s="7">
        <f t="shared" si="12"/>
        <v>20.659125599999996</v>
      </c>
      <c r="BA44" s="7">
        <f t="shared" si="12"/>
        <v>20.647115999999997</v>
      </c>
      <c r="BB44" s="7">
        <f t="shared" si="12"/>
        <v>20.623096799999995</v>
      </c>
      <c r="BC44" s="7">
        <f t="shared" si="12"/>
        <v>20.610086399999997</v>
      </c>
      <c r="BD44" s="7">
        <f t="shared" si="12"/>
        <v>20.6311032</v>
      </c>
      <c r="BE44" s="7">
        <f t="shared" si="12"/>
        <v>20.619093599999996</v>
      </c>
    </row>
    <row r="45" spans="1:57" ht="9.75">
      <c r="A45" s="5">
        <v>9</v>
      </c>
      <c r="B45" s="81" t="s">
        <v>54</v>
      </c>
      <c r="C45" s="87">
        <f t="shared" si="1"/>
        <v>20.662566447619042</v>
      </c>
      <c r="D45" s="88">
        <f t="shared" si="2"/>
        <v>0.025347745666776774</v>
      </c>
      <c r="E45" s="89">
        <f t="shared" si="3"/>
        <v>20.611358799999998</v>
      </c>
      <c r="F45" s="90">
        <f t="shared" si="4"/>
        <v>20.699552399999998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20.842</v>
      </c>
      <c r="N45" s="95">
        <v>20.83</v>
      </c>
      <c r="O45" s="95">
        <v>20.83</v>
      </c>
      <c r="P45" s="95">
        <v>20.83</v>
      </c>
      <c r="Q45" s="95">
        <v>20.793</v>
      </c>
      <c r="R45" s="95">
        <v>20.814</v>
      </c>
      <c r="S45" s="95">
        <v>20.826</v>
      </c>
      <c r="T45" s="95">
        <v>20.798</v>
      </c>
      <c r="U45" s="95">
        <v>20.826</v>
      </c>
      <c r="V45" s="95">
        <v>20.826</v>
      </c>
      <c r="W45" s="95">
        <v>20.826</v>
      </c>
      <c r="X45" s="95">
        <v>20.81</v>
      </c>
      <c r="Y45" s="95">
        <v>20.798</v>
      </c>
      <c r="Z45" s="95">
        <v>20.798</v>
      </c>
      <c r="AA45" s="95">
        <v>20.786</v>
      </c>
      <c r="AB45" s="95">
        <v>20.819</v>
      </c>
      <c r="AC45" s="95">
        <v>20.794</v>
      </c>
      <c r="AD45" s="95">
        <v>20.77</v>
      </c>
      <c r="AE45" s="95">
        <v>20.758</v>
      </c>
      <c r="AF45" s="95">
        <v>20.754</v>
      </c>
      <c r="AG45" s="96">
        <v>20.779</v>
      </c>
      <c r="AH45" s="5">
        <v>1.0022</v>
      </c>
      <c r="AI45" s="5">
        <v>-0.1883</v>
      </c>
      <c r="AK45" s="7">
        <f aca="true" t="shared" si="13" ref="AK45:BE45">$AH$45*M45+$AI$45</f>
        <v>20.699552399999998</v>
      </c>
      <c r="AL45" s="7">
        <f t="shared" si="13"/>
        <v>20.687525999999995</v>
      </c>
      <c r="AM45" s="7">
        <f t="shared" si="13"/>
        <v>20.687525999999995</v>
      </c>
      <c r="AN45" s="7">
        <f t="shared" si="13"/>
        <v>20.687525999999995</v>
      </c>
      <c r="AO45" s="7">
        <f t="shared" si="13"/>
        <v>20.650444599999997</v>
      </c>
      <c r="AP45" s="7">
        <f t="shared" si="13"/>
        <v>20.671490799999997</v>
      </c>
      <c r="AQ45" s="7">
        <f t="shared" si="13"/>
        <v>20.683517199999997</v>
      </c>
      <c r="AR45" s="7">
        <f t="shared" si="13"/>
        <v>20.655455599999996</v>
      </c>
      <c r="AS45" s="7">
        <f t="shared" si="13"/>
        <v>20.683517199999997</v>
      </c>
      <c r="AT45" s="7">
        <f t="shared" si="13"/>
        <v>20.683517199999997</v>
      </c>
      <c r="AU45" s="7">
        <f t="shared" si="13"/>
        <v>20.683517199999997</v>
      </c>
      <c r="AV45" s="7">
        <f t="shared" si="13"/>
        <v>20.667481999999996</v>
      </c>
      <c r="AW45" s="7">
        <f t="shared" si="13"/>
        <v>20.655455599999996</v>
      </c>
      <c r="AX45" s="7">
        <f t="shared" si="13"/>
        <v>20.655455599999996</v>
      </c>
      <c r="AY45" s="7">
        <f t="shared" si="13"/>
        <v>20.6434292</v>
      </c>
      <c r="AZ45" s="7">
        <f t="shared" si="13"/>
        <v>20.676501799999997</v>
      </c>
      <c r="BA45" s="7">
        <f t="shared" si="13"/>
        <v>20.6514468</v>
      </c>
      <c r="BB45" s="7">
        <f t="shared" si="13"/>
        <v>20.627394</v>
      </c>
      <c r="BC45" s="7">
        <f t="shared" si="13"/>
        <v>20.615367599999995</v>
      </c>
      <c r="BD45" s="7">
        <f t="shared" si="13"/>
        <v>20.611358799999998</v>
      </c>
      <c r="BE45" s="7">
        <f t="shared" si="13"/>
        <v>20.636413799999996</v>
      </c>
    </row>
    <row r="46" spans="1:57" ht="9.75">
      <c r="A46" s="5">
        <v>10</v>
      </c>
      <c r="B46" s="81" t="s">
        <v>55</v>
      </c>
      <c r="C46" s="87">
        <f t="shared" si="1"/>
        <v>20.65670724761905</v>
      </c>
      <c r="D46" s="88">
        <f t="shared" si="2"/>
        <v>0.027083011785760266</v>
      </c>
      <c r="E46" s="89">
        <f t="shared" si="3"/>
        <v>20.5928444</v>
      </c>
      <c r="F46" s="90">
        <f t="shared" si="4"/>
        <v>20.6927044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20.854</v>
      </c>
      <c r="N46" s="95">
        <v>20.854</v>
      </c>
      <c r="O46" s="95">
        <v>20.854</v>
      </c>
      <c r="P46" s="95">
        <v>20.842</v>
      </c>
      <c r="Q46" s="95">
        <v>20.818</v>
      </c>
      <c r="R46" s="95">
        <v>20.826</v>
      </c>
      <c r="S46" s="95">
        <v>20.851</v>
      </c>
      <c r="T46" s="95">
        <v>20.823</v>
      </c>
      <c r="U46" s="95">
        <v>20.839</v>
      </c>
      <c r="V46" s="95">
        <v>20.826</v>
      </c>
      <c r="W46" s="95">
        <v>20.826</v>
      </c>
      <c r="X46" s="95">
        <v>20.823</v>
      </c>
      <c r="Y46" s="95">
        <v>20.798</v>
      </c>
      <c r="Z46" s="95">
        <v>20.81</v>
      </c>
      <c r="AA46" s="95">
        <v>20.798</v>
      </c>
      <c r="AB46" s="95">
        <v>20.819</v>
      </c>
      <c r="AC46" s="95">
        <v>20.807</v>
      </c>
      <c r="AD46" s="95">
        <v>20.782</v>
      </c>
      <c r="AE46" s="95">
        <v>20.794</v>
      </c>
      <c r="AF46" s="95">
        <v>20.754</v>
      </c>
      <c r="AG46" s="96">
        <v>20.779</v>
      </c>
      <c r="AH46" s="5">
        <v>0.9986</v>
      </c>
      <c r="AI46" s="5">
        <v>-0.1321</v>
      </c>
      <c r="AK46" s="7">
        <f aca="true" t="shared" si="14" ref="AK46:BE46">$AH$46*M46+$AI$46</f>
        <v>20.6927044</v>
      </c>
      <c r="AL46" s="7">
        <f t="shared" si="14"/>
        <v>20.6927044</v>
      </c>
      <c r="AM46" s="7">
        <f t="shared" si="14"/>
        <v>20.6927044</v>
      </c>
      <c r="AN46" s="7">
        <f t="shared" si="14"/>
        <v>20.680721199999997</v>
      </c>
      <c r="AO46" s="7">
        <f t="shared" si="14"/>
        <v>20.6567548</v>
      </c>
      <c r="AP46" s="7">
        <f t="shared" si="14"/>
        <v>20.6647436</v>
      </c>
      <c r="AQ46" s="7">
        <f t="shared" si="14"/>
        <v>20.6897086</v>
      </c>
      <c r="AR46" s="7">
        <f t="shared" si="14"/>
        <v>20.6617478</v>
      </c>
      <c r="AS46" s="7">
        <f t="shared" si="14"/>
        <v>20.6777254</v>
      </c>
      <c r="AT46" s="7">
        <f t="shared" si="14"/>
        <v>20.6647436</v>
      </c>
      <c r="AU46" s="7">
        <f t="shared" si="14"/>
        <v>20.6647436</v>
      </c>
      <c r="AV46" s="7">
        <f t="shared" si="14"/>
        <v>20.6617478</v>
      </c>
      <c r="AW46" s="7">
        <f t="shared" si="14"/>
        <v>20.6367828</v>
      </c>
      <c r="AX46" s="7">
        <f t="shared" si="14"/>
        <v>20.648766</v>
      </c>
      <c r="AY46" s="7">
        <f t="shared" si="14"/>
        <v>20.6367828</v>
      </c>
      <c r="AZ46" s="7">
        <f t="shared" si="14"/>
        <v>20.657753399999997</v>
      </c>
      <c r="BA46" s="7">
        <f t="shared" si="14"/>
        <v>20.645770199999998</v>
      </c>
      <c r="BB46" s="7">
        <f t="shared" si="14"/>
        <v>20.6208052</v>
      </c>
      <c r="BC46" s="7">
        <f t="shared" si="14"/>
        <v>20.6327884</v>
      </c>
      <c r="BD46" s="7">
        <f t="shared" si="14"/>
        <v>20.5928444</v>
      </c>
      <c r="BE46" s="7">
        <f t="shared" si="14"/>
        <v>20.6178094</v>
      </c>
    </row>
    <row r="47" spans="1:57" ht="9.75">
      <c r="A47" s="5">
        <v>11</v>
      </c>
      <c r="B47" s="81" t="s">
        <v>56</v>
      </c>
      <c r="C47" s="87">
        <f t="shared" si="1"/>
        <v>20.664347961904763</v>
      </c>
      <c r="D47" s="88">
        <f t="shared" si="2"/>
        <v>0.029576696161310097</v>
      </c>
      <c r="E47" s="89">
        <f t="shared" si="3"/>
        <v>20.610108399999998</v>
      </c>
      <c r="F47" s="90">
        <f t="shared" si="4"/>
        <v>20.710845799999998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20.854</v>
      </c>
      <c r="N47" s="95">
        <v>20.867</v>
      </c>
      <c r="O47" s="95">
        <v>20.854</v>
      </c>
      <c r="P47" s="95">
        <v>20.839</v>
      </c>
      <c r="Q47" s="95">
        <v>20.826</v>
      </c>
      <c r="R47" s="95">
        <v>20.851</v>
      </c>
      <c r="S47" s="95">
        <v>20.839</v>
      </c>
      <c r="T47" s="95">
        <v>20.826</v>
      </c>
      <c r="U47" s="95">
        <v>20.851</v>
      </c>
      <c r="V47" s="95">
        <v>20.839</v>
      </c>
      <c r="W47" s="95">
        <v>20.81</v>
      </c>
      <c r="X47" s="95">
        <v>20.81</v>
      </c>
      <c r="Y47" s="95">
        <v>20.786</v>
      </c>
      <c r="Z47" s="95">
        <v>20.823</v>
      </c>
      <c r="AA47" s="95">
        <v>20.786</v>
      </c>
      <c r="AB47" s="95">
        <v>20.831</v>
      </c>
      <c r="AC47" s="95">
        <v>20.819</v>
      </c>
      <c r="AD47" s="95">
        <v>20.794</v>
      </c>
      <c r="AE47" s="95">
        <v>20.791</v>
      </c>
      <c r="AF47" s="95">
        <v>20.766</v>
      </c>
      <c r="AG47" s="96">
        <v>20.766</v>
      </c>
      <c r="AH47" s="5">
        <v>0.9974</v>
      </c>
      <c r="AI47" s="5">
        <v>-0.1019</v>
      </c>
      <c r="AK47" s="7">
        <f aca="true" t="shared" si="15" ref="AK47:BE47">$AH$47*M47+$AI$47</f>
        <v>20.697879599999997</v>
      </c>
      <c r="AL47" s="7">
        <f t="shared" si="15"/>
        <v>20.710845799999998</v>
      </c>
      <c r="AM47" s="7">
        <f t="shared" si="15"/>
        <v>20.697879599999997</v>
      </c>
      <c r="AN47" s="7">
        <f t="shared" si="15"/>
        <v>20.682918599999997</v>
      </c>
      <c r="AO47" s="7">
        <f t="shared" si="15"/>
        <v>20.6699524</v>
      </c>
      <c r="AP47" s="7">
        <f t="shared" si="15"/>
        <v>20.6948874</v>
      </c>
      <c r="AQ47" s="7">
        <f t="shared" si="15"/>
        <v>20.682918599999997</v>
      </c>
      <c r="AR47" s="7">
        <f t="shared" si="15"/>
        <v>20.6699524</v>
      </c>
      <c r="AS47" s="7">
        <f t="shared" si="15"/>
        <v>20.6948874</v>
      </c>
      <c r="AT47" s="7">
        <f t="shared" si="15"/>
        <v>20.682918599999997</v>
      </c>
      <c r="AU47" s="7">
        <f t="shared" si="15"/>
        <v>20.653993999999997</v>
      </c>
      <c r="AV47" s="7">
        <f t="shared" si="15"/>
        <v>20.653993999999997</v>
      </c>
      <c r="AW47" s="7">
        <f t="shared" si="15"/>
        <v>20.6300564</v>
      </c>
      <c r="AX47" s="7">
        <f t="shared" si="15"/>
        <v>20.6669602</v>
      </c>
      <c r="AY47" s="7">
        <f t="shared" si="15"/>
        <v>20.6300564</v>
      </c>
      <c r="AZ47" s="7">
        <f t="shared" si="15"/>
        <v>20.6749394</v>
      </c>
      <c r="BA47" s="7">
        <f t="shared" si="15"/>
        <v>20.662970599999998</v>
      </c>
      <c r="BB47" s="7">
        <f t="shared" si="15"/>
        <v>20.6380356</v>
      </c>
      <c r="BC47" s="7">
        <f t="shared" si="15"/>
        <v>20.635043399999997</v>
      </c>
      <c r="BD47" s="7">
        <f t="shared" si="15"/>
        <v>20.610108399999998</v>
      </c>
      <c r="BE47" s="7">
        <f t="shared" si="15"/>
        <v>20.610108399999998</v>
      </c>
    </row>
    <row r="48" spans="1:57" ht="9.75">
      <c r="A48" s="5">
        <v>12</v>
      </c>
      <c r="B48" s="81" t="s">
        <v>57</v>
      </c>
      <c r="C48" s="87">
        <f t="shared" si="1"/>
        <v>20.67350556190476</v>
      </c>
      <c r="D48" s="88">
        <f t="shared" si="2"/>
        <v>0.035730987160425214</v>
      </c>
      <c r="E48" s="89">
        <f t="shared" si="3"/>
        <v>20.610328300000003</v>
      </c>
      <c r="F48" s="90">
        <f t="shared" si="4"/>
        <v>20.731485600000003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20.891</v>
      </c>
      <c r="N48" s="95">
        <v>20.891</v>
      </c>
      <c r="O48" s="95">
        <v>20.903</v>
      </c>
      <c r="P48" s="95">
        <v>20.875</v>
      </c>
      <c r="Q48" s="95">
        <v>20.875</v>
      </c>
      <c r="R48" s="95">
        <v>20.912</v>
      </c>
      <c r="S48" s="95">
        <v>20.875</v>
      </c>
      <c r="T48" s="95">
        <v>20.863</v>
      </c>
      <c r="U48" s="95">
        <v>20.887</v>
      </c>
      <c r="V48" s="95">
        <v>20.875</v>
      </c>
      <c r="W48" s="95">
        <v>20.823</v>
      </c>
      <c r="X48" s="95">
        <v>20.81</v>
      </c>
      <c r="Y48" s="95">
        <v>20.798</v>
      </c>
      <c r="Z48" s="95">
        <v>20.859</v>
      </c>
      <c r="AA48" s="95">
        <v>20.823</v>
      </c>
      <c r="AB48" s="95">
        <v>20.868</v>
      </c>
      <c r="AC48" s="95">
        <v>20.843</v>
      </c>
      <c r="AD48" s="95">
        <v>20.831</v>
      </c>
      <c r="AE48" s="95">
        <v>20.828</v>
      </c>
      <c r="AF48" s="95">
        <v>20.815</v>
      </c>
      <c r="AG48" s="96">
        <v>20.791</v>
      </c>
      <c r="AH48" s="5">
        <v>1.0013</v>
      </c>
      <c r="AI48" s="5">
        <v>-0.2077</v>
      </c>
      <c r="AK48" s="7">
        <f aca="true" t="shared" si="16" ref="AK48:BE48">$AH$48*M48+$AI$48</f>
        <v>20.7104583</v>
      </c>
      <c r="AL48" s="7">
        <f t="shared" si="16"/>
        <v>20.7104583</v>
      </c>
      <c r="AM48" s="7">
        <f t="shared" si="16"/>
        <v>20.7224739</v>
      </c>
      <c r="AN48" s="7">
        <f t="shared" si="16"/>
        <v>20.694437500000003</v>
      </c>
      <c r="AO48" s="7">
        <f t="shared" si="16"/>
        <v>20.694437500000003</v>
      </c>
      <c r="AP48" s="7">
        <f t="shared" si="16"/>
        <v>20.731485600000003</v>
      </c>
      <c r="AQ48" s="7">
        <f t="shared" si="16"/>
        <v>20.694437500000003</v>
      </c>
      <c r="AR48" s="7">
        <f t="shared" si="16"/>
        <v>20.6824219</v>
      </c>
      <c r="AS48" s="7">
        <f t="shared" si="16"/>
        <v>20.706453100000004</v>
      </c>
      <c r="AT48" s="7">
        <f t="shared" si="16"/>
        <v>20.694437500000003</v>
      </c>
      <c r="AU48" s="7">
        <f t="shared" si="16"/>
        <v>20.642369900000002</v>
      </c>
      <c r="AV48" s="7">
        <f t="shared" si="16"/>
        <v>20.629353000000002</v>
      </c>
      <c r="AW48" s="7">
        <f t="shared" si="16"/>
        <v>20.6173374</v>
      </c>
      <c r="AX48" s="7">
        <f t="shared" si="16"/>
        <v>20.678416700000003</v>
      </c>
      <c r="AY48" s="7">
        <f t="shared" si="16"/>
        <v>20.642369900000002</v>
      </c>
      <c r="AZ48" s="7">
        <f t="shared" si="16"/>
        <v>20.6874284</v>
      </c>
      <c r="BA48" s="7">
        <f t="shared" si="16"/>
        <v>20.662395900000003</v>
      </c>
      <c r="BB48" s="7">
        <f t="shared" si="16"/>
        <v>20.650380300000002</v>
      </c>
      <c r="BC48" s="7">
        <f t="shared" si="16"/>
        <v>20.647376400000002</v>
      </c>
      <c r="BD48" s="7">
        <f t="shared" si="16"/>
        <v>20.634359500000002</v>
      </c>
      <c r="BE48" s="7">
        <f t="shared" si="16"/>
        <v>20.610328300000003</v>
      </c>
    </row>
    <row r="49" spans="1:57" ht="9.75">
      <c r="A49" s="5">
        <v>13</v>
      </c>
      <c r="B49" s="81" t="s">
        <v>58</v>
      </c>
      <c r="C49" s="87">
        <f t="shared" si="1"/>
        <v>19.26738862857143</v>
      </c>
      <c r="D49" s="88">
        <f t="shared" si="2"/>
        <v>0.06790404812469736</v>
      </c>
      <c r="E49" s="89">
        <f t="shared" si="3"/>
        <v>19.131604</v>
      </c>
      <c r="F49" s="90">
        <f t="shared" si="4"/>
        <v>19.392815600000002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19.429</v>
      </c>
      <c r="N49" s="95">
        <v>19.478</v>
      </c>
      <c r="O49" s="95">
        <v>19.321</v>
      </c>
      <c r="P49" s="95">
        <v>19.269</v>
      </c>
      <c r="Q49" s="95">
        <v>19.22</v>
      </c>
      <c r="R49" s="95">
        <v>19.342</v>
      </c>
      <c r="S49" s="95">
        <v>19.342</v>
      </c>
      <c r="T49" s="95">
        <v>19.318</v>
      </c>
      <c r="U49" s="95">
        <v>19.354</v>
      </c>
      <c r="V49" s="95">
        <v>19.437</v>
      </c>
      <c r="W49" s="95">
        <v>19.326</v>
      </c>
      <c r="X49" s="95">
        <v>19.446</v>
      </c>
      <c r="Y49" s="95">
        <v>19.483</v>
      </c>
      <c r="Z49" s="95">
        <v>19.375</v>
      </c>
      <c r="AA49" s="95">
        <v>19.29</v>
      </c>
      <c r="AB49" s="95">
        <v>19.372</v>
      </c>
      <c r="AC49" s="95">
        <v>19.384</v>
      </c>
      <c r="AD49" s="95">
        <v>19.335</v>
      </c>
      <c r="AE49" s="95">
        <v>19.307</v>
      </c>
      <c r="AF49" s="95">
        <v>19.295</v>
      </c>
      <c r="AG49" s="96">
        <v>19.368</v>
      </c>
      <c r="AH49" s="5">
        <v>0.9932</v>
      </c>
      <c r="AI49" s="5">
        <v>0.0423</v>
      </c>
      <c r="AK49" s="7">
        <f aca="true" t="shared" si="17" ref="AK49:BE49">$AH$49*M49+$AI$49</f>
        <v>19.3391828</v>
      </c>
      <c r="AL49" s="7">
        <f t="shared" si="17"/>
        <v>19.387849600000003</v>
      </c>
      <c r="AM49" s="7">
        <f t="shared" si="17"/>
        <v>19.2319172</v>
      </c>
      <c r="AN49" s="7">
        <f t="shared" si="17"/>
        <v>19.1802708</v>
      </c>
      <c r="AO49" s="7">
        <f t="shared" si="17"/>
        <v>19.131604</v>
      </c>
      <c r="AP49" s="7">
        <f t="shared" si="17"/>
        <v>19.2527744</v>
      </c>
      <c r="AQ49" s="7">
        <f t="shared" si="17"/>
        <v>19.2527744</v>
      </c>
      <c r="AR49" s="7">
        <f t="shared" si="17"/>
        <v>19.228937600000002</v>
      </c>
      <c r="AS49" s="7">
        <f t="shared" si="17"/>
        <v>19.2646928</v>
      </c>
      <c r="AT49" s="7">
        <f t="shared" si="17"/>
        <v>19.347128400000003</v>
      </c>
      <c r="AU49" s="7">
        <f t="shared" si="17"/>
        <v>19.2368832</v>
      </c>
      <c r="AV49" s="7">
        <f t="shared" si="17"/>
        <v>19.356067200000002</v>
      </c>
      <c r="AW49" s="7">
        <f t="shared" si="17"/>
        <v>19.392815600000002</v>
      </c>
      <c r="AX49" s="7">
        <f t="shared" si="17"/>
        <v>19.28555</v>
      </c>
      <c r="AY49" s="7">
        <f t="shared" si="17"/>
        <v>19.201128</v>
      </c>
      <c r="AZ49" s="7">
        <f t="shared" si="17"/>
        <v>19.2825704</v>
      </c>
      <c r="BA49" s="7">
        <f t="shared" si="17"/>
        <v>19.2944888</v>
      </c>
      <c r="BB49" s="7">
        <f t="shared" si="17"/>
        <v>19.245822</v>
      </c>
      <c r="BC49" s="7">
        <f t="shared" si="17"/>
        <v>19.2180124</v>
      </c>
      <c r="BD49" s="7">
        <f t="shared" si="17"/>
        <v>19.206094000000004</v>
      </c>
      <c r="BE49" s="7">
        <f t="shared" si="17"/>
        <v>19.278597599999998</v>
      </c>
    </row>
    <row r="50" spans="1:57" ht="9.75">
      <c r="A50" s="5">
        <v>14</v>
      </c>
      <c r="B50" s="81" t="s">
        <v>59</v>
      </c>
      <c r="C50" s="87">
        <f t="shared" si="1"/>
        <v>20.09737229523809</v>
      </c>
      <c r="D50" s="88">
        <f t="shared" si="2"/>
        <v>0.0522791567641498</v>
      </c>
      <c r="E50" s="89">
        <f t="shared" si="3"/>
        <v>20.028875</v>
      </c>
      <c r="F50" s="90">
        <f t="shared" si="4"/>
        <v>20.1967596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20.294</v>
      </c>
      <c r="N50" s="95">
        <v>20.294</v>
      </c>
      <c r="O50" s="95">
        <v>20.245</v>
      </c>
      <c r="P50" s="95">
        <v>20.168</v>
      </c>
      <c r="Q50" s="95">
        <v>20.144</v>
      </c>
      <c r="R50" s="95">
        <v>20.205</v>
      </c>
      <c r="S50" s="95">
        <v>20.193</v>
      </c>
      <c r="T50" s="95">
        <v>20.254</v>
      </c>
      <c r="U50" s="95">
        <v>20.205</v>
      </c>
      <c r="V50" s="95">
        <v>20.168</v>
      </c>
      <c r="W50" s="95">
        <v>20.14</v>
      </c>
      <c r="X50" s="95">
        <v>20.177</v>
      </c>
      <c r="Y50" s="95">
        <v>20.25</v>
      </c>
      <c r="Z50" s="95">
        <v>20.226</v>
      </c>
      <c r="AA50" s="95">
        <v>20.152</v>
      </c>
      <c r="AB50" s="95">
        <v>20.125</v>
      </c>
      <c r="AC50" s="95">
        <v>20.125</v>
      </c>
      <c r="AD50" s="95">
        <v>20.137</v>
      </c>
      <c r="AE50" s="95">
        <v>20.145</v>
      </c>
      <c r="AF50" s="95">
        <v>20.219</v>
      </c>
      <c r="AG50" s="96">
        <v>20.207</v>
      </c>
      <c r="AH50" s="5">
        <v>0.9934</v>
      </c>
      <c r="AI50" s="5">
        <v>0.0367</v>
      </c>
      <c r="AK50" s="7">
        <f aca="true" t="shared" si="18" ref="AK50:BE50">$AH$50*M50+$AI$50</f>
        <v>20.1967596</v>
      </c>
      <c r="AL50" s="7">
        <f t="shared" si="18"/>
        <v>20.1967596</v>
      </c>
      <c r="AM50" s="7">
        <f t="shared" si="18"/>
        <v>20.148083</v>
      </c>
      <c r="AN50" s="7">
        <f t="shared" si="18"/>
        <v>20.071591199999997</v>
      </c>
      <c r="AO50" s="7">
        <f t="shared" si="18"/>
        <v>20.047749599999996</v>
      </c>
      <c r="AP50" s="7">
        <f t="shared" si="18"/>
        <v>20.108347</v>
      </c>
      <c r="AQ50" s="7">
        <f t="shared" si="18"/>
        <v>20.0964262</v>
      </c>
      <c r="AR50" s="7">
        <f t="shared" si="18"/>
        <v>20.1570236</v>
      </c>
      <c r="AS50" s="7">
        <f t="shared" si="18"/>
        <v>20.108347</v>
      </c>
      <c r="AT50" s="7">
        <f t="shared" si="18"/>
        <v>20.071591199999997</v>
      </c>
      <c r="AU50" s="7">
        <f t="shared" si="18"/>
        <v>20.043775999999998</v>
      </c>
      <c r="AV50" s="7">
        <f t="shared" si="18"/>
        <v>20.0805318</v>
      </c>
      <c r="AW50" s="7">
        <f t="shared" si="18"/>
        <v>20.15305</v>
      </c>
      <c r="AX50" s="7">
        <f t="shared" si="18"/>
        <v>20.1292084</v>
      </c>
      <c r="AY50" s="7">
        <f t="shared" si="18"/>
        <v>20.0556968</v>
      </c>
      <c r="AZ50" s="7">
        <f t="shared" si="18"/>
        <v>20.028875</v>
      </c>
      <c r="BA50" s="7">
        <f t="shared" si="18"/>
        <v>20.028875</v>
      </c>
      <c r="BB50" s="7">
        <f t="shared" si="18"/>
        <v>20.040795799999998</v>
      </c>
      <c r="BC50" s="7">
        <f t="shared" si="18"/>
        <v>20.048742999999998</v>
      </c>
      <c r="BD50" s="7">
        <f t="shared" si="18"/>
        <v>20.1222546</v>
      </c>
      <c r="BE50" s="7">
        <f t="shared" si="18"/>
        <v>20.1103338</v>
      </c>
    </row>
    <row r="51" spans="1:57" ht="9.75">
      <c r="A51" s="5">
        <v>15</v>
      </c>
      <c r="B51" s="81" t="s">
        <v>60</v>
      </c>
      <c r="C51" s="87">
        <f t="shared" si="1"/>
        <v>20.51001980952381</v>
      </c>
      <c r="D51" s="88">
        <f t="shared" si="2"/>
        <v>0.030539719011836674</v>
      </c>
      <c r="E51" s="89">
        <f t="shared" si="3"/>
        <v>20.469980200000002</v>
      </c>
      <c r="F51" s="90">
        <f t="shared" si="4"/>
        <v>20.577958600000002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20.695</v>
      </c>
      <c r="N51" s="95">
        <v>20.707</v>
      </c>
      <c r="O51" s="95">
        <v>20.671</v>
      </c>
      <c r="P51" s="95">
        <v>20.667</v>
      </c>
      <c r="Q51" s="95">
        <v>20.655</v>
      </c>
      <c r="R51" s="95">
        <v>20.667</v>
      </c>
      <c r="S51" s="95">
        <v>20.63</v>
      </c>
      <c r="T51" s="95">
        <v>20.667</v>
      </c>
      <c r="U51" s="95">
        <v>20.618</v>
      </c>
      <c r="V51" s="95">
        <v>20.643</v>
      </c>
      <c r="W51" s="95">
        <v>20.627</v>
      </c>
      <c r="X51" s="95">
        <v>20.614</v>
      </c>
      <c r="Y51" s="95">
        <v>20.651</v>
      </c>
      <c r="Z51" s="95">
        <v>20.614</v>
      </c>
      <c r="AA51" s="95">
        <v>20.627</v>
      </c>
      <c r="AB51" s="95">
        <v>20.611</v>
      </c>
      <c r="AC51" s="95">
        <v>20.623</v>
      </c>
      <c r="AD51" s="95">
        <v>20.599</v>
      </c>
      <c r="AE51" s="95">
        <v>20.607</v>
      </c>
      <c r="AF51" s="95">
        <v>20.62</v>
      </c>
      <c r="AG51" s="96">
        <v>20.607</v>
      </c>
      <c r="AH51" s="5">
        <v>0.9998</v>
      </c>
      <c r="AI51" s="5">
        <v>-0.1249</v>
      </c>
      <c r="AK51" s="7">
        <f aca="true" t="shared" si="19" ref="AK51:BE51">$AH$51*M51+$AI$51</f>
        <v>20.565961</v>
      </c>
      <c r="AL51" s="7">
        <f t="shared" si="19"/>
        <v>20.577958600000002</v>
      </c>
      <c r="AM51" s="7">
        <f t="shared" si="19"/>
        <v>20.5419658</v>
      </c>
      <c r="AN51" s="7">
        <f t="shared" si="19"/>
        <v>20.5379666</v>
      </c>
      <c r="AO51" s="7">
        <f t="shared" si="19"/>
        <v>20.525969</v>
      </c>
      <c r="AP51" s="7">
        <f t="shared" si="19"/>
        <v>20.5379666</v>
      </c>
      <c r="AQ51" s="7">
        <f t="shared" si="19"/>
        <v>20.500974</v>
      </c>
      <c r="AR51" s="7">
        <f t="shared" si="19"/>
        <v>20.5379666</v>
      </c>
      <c r="AS51" s="7">
        <f t="shared" si="19"/>
        <v>20.4889764</v>
      </c>
      <c r="AT51" s="7">
        <f t="shared" si="19"/>
        <v>20.513971400000003</v>
      </c>
      <c r="AU51" s="7">
        <f t="shared" si="19"/>
        <v>20.4979746</v>
      </c>
      <c r="AV51" s="7">
        <f t="shared" si="19"/>
        <v>20.4849772</v>
      </c>
      <c r="AW51" s="7">
        <f t="shared" si="19"/>
        <v>20.5219698</v>
      </c>
      <c r="AX51" s="7">
        <f t="shared" si="19"/>
        <v>20.4849772</v>
      </c>
      <c r="AY51" s="7">
        <f t="shared" si="19"/>
        <v>20.4979746</v>
      </c>
      <c r="AZ51" s="7">
        <f t="shared" si="19"/>
        <v>20.4819778</v>
      </c>
      <c r="BA51" s="7">
        <f t="shared" si="19"/>
        <v>20.4939754</v>
      </c>
      <c r="BB51" s="7">
        <f t="shared" si="19"/>
        <v>20.469980200000002</v>
      </c>
      <c r="BC51" s="7">
        <f t="shared" si="19"/>
        <v>20.4779786</v>
      </c>
      <c r="BD51" s="7">
        <f t="shared" si="19"/>
        <v>20.490976</v>
      </c>
      <c r="BE51" s="7">
        <f t="shared" si="19"/>
        <v>20.4779786</v>
      </c>
    </row>
    <row r="52" spans="1:57" ht="9.75">
      <c r="A52" s="5">
        <v>16</v>
      </c>
      <c r="B52" s="81" t="s">
        <v>61</v>
      </c>
      <c r="C52" s="87">
        <f t="shared" si="1"/>
        <v>20.604922399999996</v>
      </c>
      <c r="D52" s="88">
        <f t="shared" si="2"/>
        <v>0.04921675295457839</v>
      </c>
      <c r="E52" s="89">
        <f t="shared" si="3"/>
        <v>20.528363999999996</v>
      </c>
      <c r="F52" s="90">
        <f t="shared" si="4"/>
        <v>20.712727199999996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20.756</v>
      </c>
      <c r="N52" s="95">
        <v>20.781</v>
      </c>
      <c r="O52" s="95">
        <v>20.707</v>
      </c>
      <c r="P52" s="95">
        <v>20.692</v>
      </c>
      <c r="Q52" s="95">
        <v>20.716</v>
      </c>
      <c r="R52" s="95">
        <v>20.716</v>
      </c>
      <c r="S52" s="95">
        <v>20.679</v>
      </c>
      <c r="T52" s="95">
        <v>20.679</v>
      </c>
      <c r="U52" s="95">
        <v>20.679</v>
      </c>
      <c r="V52" s="95">
        <v>20.716</v>
      </c>
      <c r="W52" s="95">
        <v>20.627</v>
      </c>
      <c r="X52" s="95">
        <v>20.663</v>
      </c>
      <c r="Y52" s="95">
        <v>20.688</v>
      </c>
      <c r="Z52" s="95">
        <v>20.602</v>
      </c>
      <c r="AA52" s="95">
        <v>20.639</v>
      </c>
      <c r="AB52" s="95">
        <v>20.66</v>
      </c>
      <c r="AC52" s="95">
        <v>20.66</v>
      </c>
      <c r="AD52" s="95">
        <v>20.623</v>
      </c>
      <c r="AE52" s="95">
        <v>20.595</v>
      </c>
      <c r="AF52" s="95">
        <v>20.632</v>
      </c>
      <c r="AG52" s="96">
        <v>20.607</v>
      </c>
      <c r="AH52" s="5">
        <v>0.9912</v>
      </c>
      <c r="AI52" s="5">
        <v>0.1146</v>
      </c>
      <c r="AK52" s="7">
        <f aca="true" t="shared" si="20" ref="AK52:BE52">$AH$52*M52+$AI$52</f>
        <v>20.6879472</v>
      </c>
      <c r="AL52" s="7">
        <f t="shared" si="20"/>
        <v>20.712727199999996</v>
      </c>
      <c r="AM52" s="7">
        <f t="shared" si="20"/>
        <v>20.6393784</v>
      </c>
      <c r="AN52" s="7">
        <f t="shared" si="20"/>
        <v>20.6245104</v>
      </c>
      <c r="AO52" s="7">
        <f t="shared" si="20"/>
        <v>20.6482992</v>
      </c>
      <c r="AP52" s="7">
        <f t="shared" si="20"/>
        <v>20.6482992</v>
      </c>
      <c r="AQ52" s="7">
        <f t="shared" si="20"/>
        <v>20.611624799999998</v>
      </c>
      <c r="AR52" s="7">
        <f t="shared" si="20"/>
        <v>20.611624799999998</v>
      </c>
      <c r="AS52" s="7">
        <f t="shared" si="20"/>
        <v>20.611624799999998</v>
      </c>
      <c r="AT52" s="7">
        <f t="shared" si="20"/>
        <v>20.6482992</v>
      </c>
      <c r="AU52" s="7">
        <f t="shared" si="20"/>
        <v>20.5600824</v>
      </c>
      <c r="AV52" s="7">
        <f t="shared" si="20"/>
        <v>20.5957656</v>
      </c>
      <c r="AW52" s="7">
        <f t="shared" si="20"/>
        <v>20.620545599999996</v>
      </c>
      <c r="AX52" s="7">
        <f t="shared" si="20"/>
        <v>20.5353024</v>
      </c>
      <c r="AY52" s="7">
        <f t="shared" si="20"/>
        <v>20.571976799999998</v>
      </c>
      <c r="AZ52" s="7">
        <f t="shared" si="20"/>
        <v>20.592792</v>
      </c>
      <c r="BA52" s="7">
        <f t="shared" si="20"/>
        <v>20.592792</v>
      </c>
      <c r="BB52" s="7">
        <f t="shared" si="20"/>
        <v>20.5561176</v>
      </c>
      <c r="BC52" s="7">
        <f t="shared" si="20"/>
        <v>20.528363999999996</v>
      </c>
      <c r="BD52" s="7">
        <f t="shared" si="20"/>
        <v>20.5650384</v>
      </c>
      <c r="BE52" s="7">
        <f t="shared" si="20"/>
        <v>20.5402584</v>
      </c>
    </row>
    <row r="53" spans="1:57" ht="9.75">
      <c r="A53" s="5">
        <v>17</v>
      </c>
      <c r="B53" s="81" t="s">
        <v>62</v>
      </c>
      <c r="C53" s="87">
        <f t="shared" si="1"/>
        <v>20.694639657142858</v>
      </c>
      <c r="D53" s="88">
        <f t="shared" si="2"/>
        <v>0.04277244978914124</v>
      </c>
      <c r="E53" s="89">
        <f t="shared" si="3"/>
        <v>20.629823999999996</v>
      </c>
      <c r="F53" s="90">
        <f t="shared" si="4"/>
        <v>20.777751199999997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20.83</v>
      </c>
      <c r="N53" s="95">
        <v>20.854</v>
      </c>
      <c r="O53" s="95">
        <v>20.805</v>
      </c>
      <c r="P53" s="95">
        <v>20.79</v>
      </c>
      <c r="Q53" s="95">
        <v>20.826</v>
      </c>
      <c r="R53" s="95">
        <v>20.814</v>
      </c>
      <c r="S53" s="95">
        <v>20.79</v>
      </c>
      <c r="T53" s="95">
        <v>20.79</v>
      </c>
      <c r="U53" s="95">
        <v>20.765</v>
      </c>
      <c r="V53" s="95">
        <v>20.802</v>
      </c>
      <c r="W53" s="95">
        <v>20.749</v>
      </c>
      <c r="X53" s="95">
        <v>20.761</v>
      </c>
      <c r="Y53" s="95">
        <v>20.774</v>
      </c>
      <c r="Z53" s="95">
        <v>20.712</v>
      </c>
      <c r="AA53" s="95">
        <v>20.725</v>
      </c>
      <c r="AB53" s="95">
        <v>20.746</v>
      </c>
      <c r="AC53" s="95">
        <v>20.77</v>
      </c>
      <c r="AD53" s="95">
        <v>20.733</v>
      </c>
      <c r="AE53" s="95">
        <v>20.705</v>
      </c>
      <c r="AF53" s="95">
        <v>20.73</v>
      </c>
      <c r="AG53" s="96">
        <v>20.705</v>
      </c>
      <c r="AH53" s="5">
        <v>0.9928</v>
      </c>
      <c r="AI53" s="5">
        <v>0.0739</v>
      </c>
      <c r="AK53" s="7">
        <f aca="true" t="shared" si="21" ref="AK53:BE53">$AH$53*M53+$AI$53</f>
        <v>20.753923999999998</v>
      </c>
      <c r="AL53" s="7">
        <f t="shared" si="21"/>
        <v>20.777751199999997</v>
      </c>
      <c r="AM53" s="7">
        <f t="shared" si="21"/>
        <v>20.729104</v>
      </c>
      <c r="AN53" s="7">
        <f t="shared" si="21"/>
        <v>20.714211999999996</v>
      </c>
      <c r="AO53" s="7">
        <f t="shared" si="21"/>
        <v>20.7499528</v>
      </c>
      <c r="AP53" s="7">
        <f t="shared" si="21"/>
        <v>20.7380392</v>
      </c>
      <c r="AQ53" s="7">
        <f t="shared" si="21"/>
        <v>20.714211999999996</v>
      </c>
      <c r="AR53" s="7">
        <f t="shared" si="21"/>
        <v>20.714211999999996</v>
      </c>
      <c r="AS53" s="7">
        <f t="shared" si="21"/>
        <v>20.689391999999998</v>
      </c>
      <c r="AT53" s="7">
        <f t="shared" si="21"/>
        <v>20.7261256</v>
      </c>
      <c r="AU53" s="7">
        <f t="shared" si="21"/>
        <v>20.673507199999996</v>
      </c>
      <c r="AV53" s="7">
        <f t="shared" si="21"/>
        <v>20.6854208</v>
      </c>
      <c r="AW53" s="7">
        <f t="shared" si="21"/>
        <v>20.698327199999998</v>
      </c>
      <c r="AX53" s="7">
        <f t="shared" si="21"/>
        <v>20.636773599999998</v>
      </c>
      <c r="AY53" s="7">
        <f t="shared" si="21"/>
        <v>20.64968</v>
      </c>
      <c r="AZ53" s="7">
        <f t="shared" si="21"/>
        <v>20.670528799999996</v>
      </c>
      <c r="BA53" s="7">
        <f t="shared" si="21"/>
        <v>20.694356</v>
      </c>
      <c r="BB53" s="7">
        <f t="shared" si="21"/>
        <v>20.657622399999997</v>
      </c>
      <c r="BC53" s="7">
        <f t="shared" si="21"/>
        <v>20.629823999999996</v>
      </c>
      <c r="BD53" s="7">
        <f t="shared" si="21"/>
        <v>20.654643999999998</v>
      </c>
      <c r="BE53" s="7">
        <f t="shared" si="21"/>
        <v>20.629823999999996</v>
      </c>
    </row>
    <row r="54" spans="1:57" ht="9.75">
      <c r="A54" s="5">
        <v>18</v>
      </c>
      <c r="B54" s="81" t="s">
        <v>63</v>
      </c>
      <c r="C54" s="87">
        <f t="shared" si="1"/>
        <v>20.747384571428572</v>
      </c>
      <c r="D54" s="88">
        <f t="shared" si="2"/>
        <v>0.03509183237816378</v>
      </c>
      <c r="E54" s="89">
        <f t="shared" si="3"/>
        <v>20.684684</v>
      </c>
      <c r="F54" s="90">
        <f t="shared" si="4"/>
        <v>20.808188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20.903</v>
      </c>
      <c r="N54" s="95">
        <v>20.903</v>
      </c>
      <c r="O54" s="95">
        <v>20.879</v>
      </c>
      <c r="P54" s="95">
        <v>20.851</v>
      </c>
      <c r="Q54" s="95">
        <v>20.875</v>
      </c>
      <c r="R54" s="95">
        <v>20.875</v>
      </c>
      <c r="S54" s="95">
        <v>20.851</v>
      </c>
      <c r="T54" s="95">
        <v>20.863</v>
      </c>
      <c r="U54" s="95">
        <v>20.839</v>
      </c>
      <c r="V54" s="95">
        <v>20.875</v>
      </c>
      <c r="W54" s="95">
        <v>20.835</v>
      </c>
      <c r="X54" s="95">
        <v>20.835</v>
      </c>
      <c r="Y54" s="95">
        <v>20.847</v>
      </c>
      <c r="Z54" s="95">
        <v>20.81</v>
      </c>
      <c r="AA54" s="95">
        <v>20.81</v>
      </c>
      <c r="AB54" s="95">
        <v>20.819</v>
      </c>
      <c r="AC54" s="95">
        <v>20.831</v>
      </c>
      <c r="AD54" s="95">
        <v>20.807</v>
      </c>
      <c r="AE54" s="95">
        <v>20.791</v>
      </c>
      <c r="AF54" s="95">
        <v>20.803</v>
      </c>
      <c r="AG54" s="96">
        <v>20.779</v>
      </c>
      <c r="AH54" s="5">
        <v>0.996</v>
      </c>
      <c r="AI54" s="5">
        <v>-0.0112</v>
      </c>
      <c r="AK54" s="7">
        <f aca="true" t="shared" si="22" ref="AK54:BE54">$AH$54*M54+$AI$54</f>
        <v>20.808188</v>
      </c>
      <c r="AL54" s="7">
        <f t="shared" si="22"/>
        <v>20.808188</v>
      </c>
      <c r="AM54" s="7">
        <f t="shared" si="22"/>
        <v>20.784284000000003</v>
      </c>
      <c r="AN54" s="7">
        <f t="shared" si="22"/>
        <v>20.756396</v>
      </c>
      <c r="AO54" s="7">
        <f t="shared" si="22"/>
        <v>20.7803</v>
      </c>
      <c r="AP54" s="7">
        <f t="shared" si="22"/>
        <v>20.7803</v>
      </c>
      <c r="AQ54" s="7">
        <f t="shared" si="22"/>
        <v>20.756396</v>
      </c>
      <c r="AR54" s="7">
        <f t="shared" si="22"/>
        <v>20.768348</v>
      </c>
      <c r="AS54" s="7">
        <f t="shared" si="22"/>
        <v>20.744444</v>
      </c>
      <c r="AT54" s="7">
        <f t="shared" si="22"/>
        <v>20.7803</v>
      </c>
      <c r="AU54" s="7">
        <f t="shared" si="22"/>
        <v>20.740460000000002</v>
      </c>
      <c r="AV54" s="7">
        <f t="shared" si="22"/>
        <v>20.740460000000002</v>
      </c>
      <c r="AW54" s="7">
        <f t="shared" si="22"/>
        <v>20.752412000000003</v>
      </c>
      <c r="AX54" s="7">
        <f t="shared" si="22"/>
        <v>20.71556</v>
      </c>
      <c r="AY54" s="7">
        <f t="shared" si="22"/>
        <v>20.71556</v>
      </c>
      <c r="AZ54" s="7">
        <f t="shared" si="22"/>
        <v>20.724524</v>
      </c>
      <c r="BA54" s="7">
        <f t="shared" si="22"/>
        <v>20.736476</v>
      </c>
      <c r="BB54" s="7">
        <f t="shared" si="22"/>
        <v>20.712572</v>
      </c>
      <c r="BC54" s="7">
        <f t="shared" si="22"/>
        <v>20.696636</v>
      </c>
      <c r="BD54" s="7">
        <f t="shared" si="22"/>
        <v>20.708588000000002</v>
      </c>
      <c r="BE54" s="7">
        <f t="shared" si="22"/>
        <v>20.684684</v>
      </c>
    </row>
    <row r="55" spans="1:57" ht="9.75">
      <c r="A55" s="5">
        <v>19</v>
      </c>
      <c r="B55" s="81" t="s">
        <v>64</v>
      </c>
      <c r="C55" s="87">
        <f t="shared" si="1"/>
        <v>20.693360833333333</v>
      </c>
      <c r="D55" s="88">
        <f t="shared" si="2"/>
        <v>0.03462352827149979</v>
      </c>
      <c r="E55" s="89">
        <f t="shared" si="3"/>
        <v>20.638192299999996</v>
      </c>
      <c r="F55" s="90">
        <f t="shared" si="4"/>
        <v>20.750276999999997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20.818</v>
      </c>
      <c r="N55" s="95">
        <v>20.83</v>
      </c>
      <c r="O55" s="95">
        <v>20.805</v>
      </c>
      <c r="P55" s="95">
        <v>20.79</v>
      </c>
      <c r="Q55" s="95">
        <v>20.802</v>
      </c>
      <c r="R55" s="95">
        <v>20.814</v>
      </c>
      <c r="S55" s="95">
        <v>20.79</v>
      </c>
      <c r="T55" s="95">
        <v>20.777</v>
      </c>
      <c r="U55" s="95">
        <v>20.777</v>
      </c>
      <c r="V55" s="95">
        <v>20.814</v>
      </c>
      <c r="W55" s="95">
        <v>20.761</v>
      </c>
      <c r="X55" s="95">
        <v>20.761</v>
      </c>
      <c r="Y55" s="95">
        <v>20.774</v>
      </c>
      <c r="Z55" s="95">
        <v>20.725</v>
      </c>
      <c r="AA55" s="95">
        <v>20.725</v>
      </c>
      <c r="AB55" s="95">
        <v>20.77</v>
      </c>
      <c r="AC55" s="95">
        <v>20.77</v>
      </c>
      <c r="AD55" s="95">
        <v>20.758</v>
      </c>
      <c r="AE55" s="95">
        <v>20.717</v>
      </c>
      <c r="AF55" s="95">
        <v>20.73</v>
      </c>
      <c r="AG55" s="96">
        <v>20.717</v>
      </c>
      <c r="AH55" s="5">
        <v>0.9919</v>
      </c>
      <c r="AI55" s="5">
        <v>0.089</v>
      </c>
      <c r="AK55" s="7">
        <f aca="true" t="shared" si="23" ref="AK55:BE55">$AH$55*M55+$AI$55</f>
        <v>20.7383742</v>
      </c>
      <c r="AL55" s="7">
        <f t="shared" si="23"/>
        <v>20.750276999999997</v>
      </c>
      <c r="AM55" s="7">
        <f t="shared" si="23"/>
        <v>20.7254795</v>
      </c>
      <c r="AN55" s="7">
        <f t="shared" si="23"/>
        <v>20.710600999999997</v>
      </c>
      <c r="AO55" s="7">
        <f t="shared" si="23"/>
        <v>20.7225038</v>
      </c>
      <c r="AP55" s="7">
        <f t="shared" si="23"/>
        <v>20.7344066</v>
      </c>
      <c r="AQ55" s="7">
        <f t="shared" si="23"/>
        <v>20.710600999999997</v>
      </c>
      <c r="AR55" s="7">
        <f t="shared" si="23"/>
        <v>20.6977063</v>
      </c>
      <c r="AS55" s="7">
        <f t="shared" si="23"/>
        <v>20.6977063</v>
      </c>
      <c r="AT55" s="7">
        <f t="shared" si="23"/>
        <v>20.7344066</v>
      </c>
      <c r="AU55" s="7">
        <f t="shared" si="23"/>
        <v>20.6818359</v>
      </c>
      <c r="AV55" s="7">
        <f t="shared" si="23"/>
        <v>20.6818359</v>
      </c>
      <c r="AW55" s="7">
        <f t="shared" si="23"/>
        <v>20.6947306</v>
      </c>
      <c r="AX55" s="7">
        <f t="shared" si="23"/>
        <v>20.6461275</v>
      </c>
      <c r="AY55" s="7">
        <f t="shared" si="23"/>
        <v>20.6461275</v>
      </c>
      <c r="AZ55" s="7">
        <f t="shared" si="23"/>
        <v>20.690762999999997</v>
      </c>
      <c r="BA55" s="7">
        <f t="shared" si="23"/>
        <v>20.690762999999997</v>
      </c>
      <c r="BB55" s="7">
        <f t="shared" si="23"/>
        <v>20.6788602</v>
      </c>
      <c r="BC55" s="7">
        <f t="shared" si="23"/>
        <v>20.638192299999996</v>
      </c>
      <c r="BD55" s="7">
        <f t="shared" si="23"/>
        <v>20.651087</v>
      </c>
      <c r="BE55" s="7">
        <f t="shared" si="23"/>
        <v>20.638192299999996</v>
      </c>
    </row>
    <row r="56" spans="1:57" ht="9.75">
      <c r="A56" s="5">
        <v>20</v>
      </c>
      <c r="B56" s="81" t="s">
        <v>65</v>
      </c>
      <c r="C56" s="87">
        <f t="shared" si="1"/>
        <v>20.725350590476193</v>
      </c>
      <c r="D56" s="88">
        <f t="shared" si="2"/>
        <v>0.03231097681410912</v>
      </c>
      <c r="E56" s="89">
        <f t="shared" si="3"/>
        <v>20.6554664</v>
      </c>
      <c r="F56" s="90">
        <f t="shared" si="4"/>
        <v>20.775450000000003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20.854</v>
      </c>
      <c r="N56" s="95">
        <v>20.867</v>
      </c>
      <c r="O56" s="95">
        <v>20.854</v>
      </c>
      <c r="P56" s="95">
        <v>20.826</v>
      </c>
      <c r="Q56" s="95">
        <v>20.875</v>
      </c>
      <c r="R56" s="95">
        <v>20.863</v>
      </c>
      <c r="S56" s="95">
        <v>20.839</v>
      </c>
      <c r="T56" s="95">
        <v>20.826</v>
      </c>
      <c r="U56" s="95">
        <v>20.839</v>
      </c>
      <c r="V56" s="95">
        <v>20.863</v>
      </c>
      <c r="W56" s="95">
        <v>20.798</v>
      </c>
      <c r="X56" s="95">
        <v>20.81</v>
      </c>
      <c r="Y56" s="95">
        <v>20.835</v>
      </c>
      <c r="Z56" s="95">
        <v>20.786</v>
      </c>
      <c r="AA56" s="95">
        <v>20.798</v>
      </c>
      <c r="AB56" s="95">
        <v>20.819</v>
      </c>
      <c r="AC56" s="95">
        <v>20.831</v>
      </c>
      <c r="AD56" s="95">
        <v>20.807</v>
      </c>
      <c r="AE56" s="95">
        <v>20.791</v>
      </c>
      <c r="AF56" s="95">
        <v>20.779</v>
      </c>
      <c r="AG56" s="96">
        <v>20.754</v>
      </c>
      <c r="AH56" s="5">
        <v>0.9916</v>
      </c>
      <c r="AI56" s="5">
        <v>0.0758</v>
      </c>
      <c r="AK56" s="7">
        <f aca="true" t="shared" si="24" ref="AK56:BE56">$AH$56*M56+$AI$56</f>
        <v>20.7546264</v>
      </c>
      <c r="AL56" s="7">
        <f t="shared" si="24"/>
        <v>20.767517200000004</v>
      </c>
      <c r="AM56" s="7">
        <f t="shared" si="24"/>
        <v>20.7546264</v>
      </c>
      <c r="AN56" s="7">
        <f t="shared" si="24"/>
        <v>20.726861600000003</v>
      </c>
      <c r="AO56" s="7">
        <f t="shared" si="24"/>
        <v>20.775450000000003</v>
      </c>
      <c r="AP56" s="7">
        <f t="shared" si="24"/>
        <v>20.7635508</v>
      </c>
      <c r="AQ56" s="7">
        <f t="shared" si="24"/>
        <v>20.7397524</v>
      </c>
      <c r="AR56" s="7">
        <f t="shared" si="24"/>
        <v>20.726861600000003</v>
      </c>
      <c r="AS56" s="7">
        <f t="shared" si="24"/>
        <v>20.7397524</v>
      </c>
      <c r="AT56" s="7">
        <f t="shared" si="24"/>
        <v>20.7635508</v>
      </c>
      <c r="AU56" s="7">
        <f t="shared" si="24"/>
        <v>20.6990968</v>
      </c>
      <c r="AV56" s="7">
        <f t="shared" si="24"/>
        <v>20.710996</v>
      </c>
      <c r="AW56" s="7">
        <f t="shared" si="24"/>
        <v>20.735786</v>
      </c>
      <c r="AX56" s="7">
        <f t="shared" si="24"/>
        <v>20.687197600000005</v>
      </c>
      <c r="AY56" s="7">
        <f t="shared" si="24"/>
        <v>20.6990968</v>
      </c>
      <c r="AZ56" s="7">
        <f t="shared" si="24"/>
        <v>20.7199204</v>
      </c>
      <c r="BA56" s="7">
        <f t="shared" si="24"/>
        <v>20.7318196</v>
      </c>
      <c r="BB56" s="7">
        <f t="shared" si="24"/>
        <v>20.7080212</v>
      </c>
      <c r="BC56" s="7">
        <f t="shared" si="24"/>
        <v>20.692155600000003</v>
      </c>
      <c r="BD56" s="7">
        <f t="shared" si="24"/>
        <v>20.6802564</v>
      </c>
      <c r="BE56" s="7">
        <f t="shared" si="24"/>
        <v>20.6554664</v>
      </c>
    </row>
    <row r="57" spans="1:57" ht="9.75">
      <c r="A57" s="5">
        <v>21</v>
      </c>
      <c r="B57" s="81" t="s">
        <v>66</v>
      </c>
      <c r="C57" s="87">
        <f t="shared" si="1"/>
        <v>20.602682871428573</v>
      </c>
      <c r="D57" s="88">
        <f t="shared" si="2"/>
        <v>0.021583362356805125</v>
      </c>
      <c r="E57" s="89">
        <f t="shared" si="3"/>
        <v>20.5552708</v>
      </c>
      <c r="F57" s="90">
        <f t="shared" si="4"/>
        <v>20.6335361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20.506</v>
      </c>
      <c r="N57" s="95">
        <v>20.49</v>
      </c>
      <c r="O57" s="95">
        <v>20.515</v>
      </c>
      <c r="P57" s="95">
        <v>20.515</v>
      </c>
      <c r="Q57" s="95">
        <v>20.523</v>
      </c>
      <c r="R57" s="95">
        <v>20.511</v>
      </c>
      <c r="S57" s="95">
        <v>20.523</v>
      </c>
      <c r="T57" s="95">
        <v>20.483</v>
      </c>
      <c r="U57" s="95">
        <v>20.487</v>
      </c>
      <c r="V57" s="95">
        <v>20.508</v>
      </c>
      <c r="W57" s="95">
        <v>20.479</v>
      </c>
      <c r="X57" s="95">
        <v>20.479</v>
      </c>
      <c r="Y57" s="95">
        <v>20.467</v>
      </c>
      <c r="Z57" s="95">
        <v>20.464</v>
      </c>
      <c r="AA57" s="95">
        <v>20.488</v>
      </c>
      <c r="AB57" s="95">
        <v>20.5</v>
      </c>
      <c r="AC57" s="95">
        <v>20.509</v>
      </c>
      <c r="AD57" s="95">
        <v>20.497</v>
      </c>
      <c r="AE57" s="95">
        <v>20.481</v>
      </c>
      <c r="AF57" s="95">
        <v>20.46</v>
      </c>
      <c r="AG57" s="96">
        <v>20.444</v>
      </c>
      <c r="AH57" s="5">
        <v>0.9907</v>
      </c>
      <c r="AI57" s="5">
        <v>0.3014</v>
      </c>
      <c r="AK57" s="7">
        <f aca="true" t="shared" si="25" ref="AK57:BE57">$AH$57*M57+$AI$57</f>
        <v>20.6166942</v>
      </c>
      <c r="AL57" s="7">
        <f t="shared" si="25"/>
        <v>20.600843</v>
      </c>
      <c r="AM57" s="7">
        <f t="shared" si="25"/>
        <v>20.6256105</v>
      </c>
      <c r="AN57" s="7">
        <f t="shared" si="25"/>
        <v>20.6256105</v>
      </c>
      <c r="AO57" s="7">
        <f t="shared" si="25"/>
        <v>20.6335361</v>
      </c>
      <c r="AP57" s="7">
        <f t="shared" si="25"/>
        <v>20.6216477</v>
      </c>
      <c r="AQ57" s="7">
        <f t="shared" si="25"/>
        <v>20.6335361</v>
      </c>
      <c r="AR57" s="7">
        <f t="shared" si="25"/>
        <v>20.593908100000004</v>
      </c>
      <c r="AS57" s="7">
        <f t="shared" si="25"/>
        <v>20.5978709</v>
      </c>
      <c r="AT57" s="7">
        <f t="shared" si="25"/>
        <v>20.6186756</v>
      </c>
      <c r="AU57" s="7">
        <f t="shared" si="25"/>
        <v>20.5899453</v>
      </c>
      <c r="AV57" s="7">
        <f t="shared" si="25"/>
        <v>20.5899453</v>
      </c>
      <c r="AW57" s="7">
        <f t="shared" si="25"/>
        <v>20.5780569</v>
      </c>
      <c r="AX57" s="7">
        <f t="shared" si="25"/>
        <v>20.5750848</v>
      </c>
      <c r="AY57" s="7">
        <f t="shared" si="25"/>
        <v>20.5988616</v>
      </c>
      <c r="AZ57" s="7">
        <f t="shared" si="25"/>
        <v>20.610750000000003</v>
      </c>
      <c r="BA57" s="7">
        <f t="shared" si="25"/>
        <v>20.619666300000002</v>
      </c>
      <c r="BB57" s="7">
        <f t="shared" si="25"/>
        <v>20.607777900000002</v>
      </c>
      <c r="BC57" s="7">
        <f t="shared" si="25"/>
        <v>20.591926700000002</v>
      </c>
      <c r="BD57" s="7">
        <f t="shared" si="25"/>
        <v>20.571122000000003</v>
      </c>
      <c r="BE57" s="7">
        <f t="shared" si="25"/>
        <v>20.5552708</v>
      </c>
    </row>
    <row r="58" spans="1:57" ht="9.75">
      <c r="A58" s="5">
        <v>22</v>
      </c>
      <c r="B58" s="81" t="s">
        <v>67</v>
      </c>
      <c r="C58" s="87">
        <f t="shared" si="1"/>
        <v>20.61391678095238</v>
      </c>
      <c r="D58" s="88">
        <f t="shared" si="2"/>
        <v>0.022190154413581936</v>
      </c>
      <c r="E58" s="89">
        <f t="shared" si="3"/>
        <v>20.576712200000003</v>
      </c>
      <c r="F58" s="90">
        <f t="shared" si="4"/>
        <v>20.6556411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20.592</v>
      </c>
      <c r="N58" s="95">
        <v>20.588</v>
      </c>
      <c r="O58" s="95">
        <v>20.613</v>
      </c>
      <c r="P58" s="95">
        <v>20.588</v>
      </c>
      <c r="Q58" s="95">
        <v>20.609</v>
      </c>
      <c r="R58" s="95">
        <v>20.597</v>
      </c>
      <c r="S58" s="95">
        <v>20.621</v>
      </c>
      <c r="T58" s="95">
        <v>20.581</v>
      </c>
      <c r="U58" s="95">
        <v>20.584</v>
      </c>
      <c r="V58" s="95">
        <v>20.581</v>
      </c>
      <c r="W58" s="95">
        <v>20.565</v>
      </c>
      <c r="X58" s="95">
        <v>20.553</v>
      </c>
      <c r="Y58" s="95">
        <v>20.553</v>
      </c>
      <c r="Z58" s="95">
        <v>20.561</v>
      </c>
      <c r="AA58" s="95">
        <v>20.574</v>
      </c>
      <c r="AB58" s="95">
        <v>20.598</v>
      </c>
      <c r="AC58" s="95">
        <v>20.582</v>
      </c>
      <c r="AD58" s="95">
        <v>20.582</v>
      </c>
      <c r="AE58" s="95">
        <v>20.554</v>
      </c>
      <c r="AF58" s="95">
        <v>20.546</v>
      </c>
      <c r="AG58" s="96">
        <v>20.542</v>
      </c>
      <c r="AH58" s="5">
        <v>0.9991</v>
      </c>
      <c r="AI58" s="5">
        <v>0.0532</v>
      </c>
      <c r="AK58" s="7">
        <f aca="true" t="shared" si="26" ref="AK58:BE58">$AH$58*M58+$AI$58</f>
        <v>20.6266672</v>
      </c>
      <c r="AL58" s="7">
        <f t="shared" si="26"/>
        <v>20.6226708</v>
      </c>
      <c r="AM58" s="7">
        <f t="shared" si="26"/>
        <v>20.6476483</v>
      </c>
      <c r="AN58" s="7">
        <f t="shared" si="26"/>
        <v>20.6226708</v>
      </c>
      <c r="AO58" s="7">
        <f t="shared" si="26"/>
        <v>20.643651900000002</v>
      </c>
      <c r="AP58" s="7">
        <f t="shared" si="26"/>
        <v>20.6316627</v>
      </c>
      <c r="AQ58" s="7">
        <f t="shared" si="26"/>
        <v>20.6556411</v>
      </c>
      <c r="AR58" s="7">
        <f t="shared" si="26"/>
        <v>20.6156771</v>
      </c>
      <c r="AS58" s="7">
        <f t="shared" si="26"/>
        <v>20.6186744</v>
      </c>
      <c r="AT58" s="7">
        <f t="shared" si="26"/>
        <v>20.6156771</v>
      </c>
      <c r="AU58" s="7">
        <f t="shared" si="26"/>
        <v>20.599691500000002</v>
      </c>
      <c r="AV58" s="7">
        <f t="shared" si="26"/>
        <v>20.5877023</v>
      </c>
      <c r="AW58" s="7">
        <f t="shared" si="26"/>
        <v>20.5877023</v>
      </c>
      <c r="AX58" s="7">
        <f t="shared" si="26"/>
        <v>20.5956951</v>
      </c>
      <c r="AY58" s="7">
        <f t="shared" si="26"/>
        <v>20.6086834</v>
      </c>
      <c r="AZ58" s="7">
        <f t="shared" si="26"/>
        <v>20.632661799999997</v>
      </c>
      <c r="BA58" s="7">
        <f t="shared" si="26"/>
        <v>20.6166762</v>
      </c>
      <c r="BB58" s="7">
        <f t="shared" si="26"/>
        <v>20.6166762</v>
      </c>
      <c r="BC58" s="7">
        <f t="shared" si="26"/>
        <v>20.588701399999998</v>
      </c>
      <c r="BD58" s="7">
        <f t="shared" si="26"/>
        <v>20.5807086</v>
      </c>
      <c r="BE58" s="7">
        <f t="shared" si="26"/>
        <v>20.576712200000003</v>
      </c>
    </row>
    <row r="59" spans="1:57" ht="9.75">
      <c r="A59" s="5">
        <v>23</v>
      </c>
      <c r="B59" s="81" t="s">
        <v>68</v>
      </c>
      <c r="C59" s="87">
        <f t="shared" si="1"/>
        <v>20.613726000000003</v>
      </c>
      <c r="D59" s="88">
        <f t="shared" si="2"/>
        <v>0.02687400177867102</v>
      </c>
      <c r="E59" s="89">
        <f t="shared" si="3"/>
        <v>20.560476</v>
      </c>
      <c r="F59" s="90">
        <f t="shared" si="4"/>
        <v>20.652918000000003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20.579</v>
      </c>
      <c r="N59" s="95">
        <v>20.576</v>
      </c>
      <c r="O59" s="95">
        <v>20.588</v>
      </c>
      <c r="P59" s="95">
        <v>20.576</v>
      </c>
      <c r="Q59" s="95">
        <v>20.584</v>
      </c>
      <c r="R59" s="95">
        <v>20.584</v>
      </c>
      <c r="S59" s="95">
        <v>20.597</v>
      </c>
      <c r="T59" s="95">
        <v>20.581</v>
      </c>
      <c r="U59" s="95">
        <v>20.572</v>
      </c>
      <c r="V59" s="95">
        <v>20.544</v>
      </c>
      <c r="W59" s="95">
        <v>20.528</v>
      </c>
      <c r="X59" s="95">
        <v>20.516</v>
      </c>
      <c r="Y59" s="95">
        <v>20.504</v>
      </c>
      <c r="Z59" s="95">
        <v>20.537</v>
      </c>
      <c r="AA59" s="95">
        <v>20.549</v>
      </c>
      <c r="AB59" s="95">
        <v>20.549</v>
      </c>
      <c r="AC59" s="95">
        <v>20.582</v>
      </c>
      <c r="AD59" s="95">
        <v>20.558</v>
      </c>
      <c r="AE59" s="95">
        <v>20.542</v>
      </c>
      <c r="AF59" s="95">
        <v>20.546</v>
      </c>
      <c r="AG59" s="96">
        <v>20.517</v>
      </c>
      <c r="AH59" s="5">
        <v>0.994</v>
      </c>
      <c r="AI59" s="5">
        <v>0.1795</v>
      </c>
      <c r="AK59" s="7">
        <f aca="true" t="shared" si="27" ref="AK59:BE59">$AH$59*M59+$AI$59</f>
        <v>20.635026</v>
      </c>
      <c r="AL59" s="7">
        <f t="shared" si="27"/>
        <v>20.632044</v>
      </c>
      <c r="AM59" s="7">
        <f t="shared" si="27"/>
        <v>20.643972</v>
      </c>
      <c r="AN59" s="7">
        <f t="shared" si="27"/>
        <v>20.632044</v>
      </c>
      <c r="AO59" s="7">
        <f t="shared" si="27"/>
        <v>20.639996</v>
      </c>
      <c r="AP59" s="7">
        <f t="shared" si="27"/>
        <v>20.639996</v>
      </c>
      <c r="AQ59" s="7">
        <f t="shared" si="27"/>
        <v>20.652918000000003</v>
      </c>
      <c r="AR59" s="7">
        <f t="shared" si="27"/>
        <v>20.637014</v>
      </c>
      <c r="AS59" s="7">
        <f t="shared" si="27"/>
        <v>20.628068</v>
      </c>
      <c r="AT59" s="7">
        <f t="shared" si="27"/>
        <v>20.600236000000002</v>
      </c>
      <c r="AU59" s="7">
        <f t="shared" si="27"/>
        <v>20.584332</v>
      </c>
      <c r="AV59" s="7">
        <f t="shared" si="27"/>
        <v>20.572404</v>
      </c>
      <c r="AW59" s="7">
        <f t="shared" si="27"/>
        <v>20.560476</v>
      </c>
      <c r="AX59" s="7">
        <f t="shared" si="27"/>
        <v>20.593278</v>
      </c>
      <c r="AY59" s="7">
        <f t="shared" si="27"/>
        <v>20.605206</v>
      </c>
      <c r="AZ59" s="7">
        <f t="shared" si="27"/>
        <v>20.605206</v>
      </c>
      <c r="BA59" s="7">
        <f t="shared" si="27"/>
        <v>20.638008000000003</v>
      </c>
      <c r="BB59" s="7">
        <f t="shared" si="27"/>
        <v>20.614152</v>
      </c>
      <c r="BC59" s="7">
        <f t="shared" si="27"/>
        <v>20.598248</v>
      </c>
      <c r="BD59" s="7">
        <f t="shared" si="27"/>
        <v>20.602224</v>
      </c>
      <c r="BE59" s="7">
        <f t="shared" si="27"/>
        <v>20.573398</v>
      </c>
    </row>
    <row r="60" spans="1:57" ht="9.75">
      <c r="A60" s="5">
        <v>24</v>
      </c>
      <c r="B60" s="81" t="s">
        <v>69</v>
      </c>
      <c r="C60" s="87">
        <f t="shared" si="1"/>
        <v>20.610210499999994</v>
      </c>
      <c r="D60" s="88">
        <f t="shared" si="2"/>
        <v>0.027169572577610594</v>
      </c>
      <c r="E60" s="89">
        <f t="shared" si="3"/>
        <v>20.564548399999996</v>
      </c>
      <c r="F60" s="90">
        <f t="shared" si="4"/>
        <v>20.6575391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20.579</v>
      </c>
      <c r="N60" s="95">
        <v>20.564</v>
      </c>
      <c r="O60" s="95">
        <v>20.6</v>
      </c>
      <c r="P60" s="95">
        <v>20.588</v>
      </c>
      <c r="Q60" s="95">
        <v>20.584</v>
      </c>
      <c r="R60" s="95">
        <v>20.597</v>
      </c>
      <c r="S60" s="95">
        <v>20.609</v>
      </c>
      <c r="T60" s="95">
        <v>20.593</v>
      </c>
      <c r="U60" s="95">
        <v>20.56</v>
      </c>
      <c r="V60" s="95">
        <v>20.544</v>
      </c>
      <c r="W60" s="95">
        <v>20.528</v>
      </c>
      <c r="X60" s="95">
        <v>20.541</v>
      </c>
      <c r="Y60" s="95">
        <v>20.516</v>
      </c>
      <c r="Z60" s="95">
        <v>20.537</v>
      </c>
      <c r="AA60" s="95">
        <v>20.549</v>
      </c>
      <c r="AB60" s="95">
        <v>20.549</v>
      </c>
      <c r="AC60" s="95">
        <v>20.57</v>
      </c>
      <c r="AD60" s="95">
        <v>20.57</v>
      </c>
      <c r="AE60" s="95">
        <v>20.554</v>
      </c>
      <c r="AF60" s="95">
        <v>20.546</v>
      </c>
      <c r="AG60" s="96">
        <v>20.517</v>
      </c>
      <c r="AH60" s="5">
        <v>0.9999</v>
      </c>
      <c r="AI60" s="5">
        <v>0.0506</v>
      </c>
      <c r="AK60" s="7">
        <f aca="true" t="shared" si="28" ref="AK60:BE60">$AH$60*M60+$AI$60</f>
        <v>20.6275421</v>
      </c>
      <c r="AL60" s="7">
        <f t="shared" si="28"/>
        <v>20.6125436</v>
      </c>
      <c r="AM60" s="7">
        <f t="shared" si="28"/>
        <v>20.64854</v>
      </c>
      <c r="AN60" s="7">
        <f t="shared" si="28"/>
        <v>20.6365412</v>
      </c>
      <c r="AO60" s="7">
        <f t="shared" si="28"/>
        <v>20.6325416</v>
      </c>
      <c r="AP60" s="7">
        <f t="shared" si="28"/>
        <v>20.6455403</v>
      </c>
      <c r="AQ60" s="7">
        <f t="shared" si="28"/>
        <v>20.6575391</v>
      </c>
      <c r="AR60" s="7">
        <f t="shared" si="28"/>
        <v>20.6415407</v>
      </c>
      <c r="AS60" s="7">
        <f t="shared" si="28"/>
        <v>20.608544</v>
      </c>
      <c r="AT60" s="7">
        <f t="shared" si="28"/>
        <v>20.5925456</v>
      </c>
      <c r="AU60" s="7">
        <f t="shared" si="28"/>
        <v>20.576547199999997</v>
      </c>
      <c r="AV60" s="7">
        <f t="shared" si="28"/>
        <v>20.5895459</v>
      </c>
      <c r="AW60" s="7">
        <f t="shared" si="28"/>
        <v>20.564548399999996</v>
      </c>
      <c r="AX60" s="7">
        <f t="shared" si="28"/>
        <v>20.585546299999997</v>
      </c>
      <c r="AY60" s="7">
        <f t="shared" si="28"/>
        <v>20.597545099999998</v>
      </c>
      <c r="AZ60" s="7">
        <f t="shared" si="28"/>
        <v>20.597545099999998</v>
      </c>
      <c r="BA60" s="7">
        <f t="shared" si="28"/>
        <v>20.618543</v>
      </c>
      <c r="BB60" s="7">
        <f t="shared" si="28"/>
        <v>20.618543</v>
      </c>
      <c r="BC60" s="7">
        <f t="shared" si="28"/>
        <v>20.602544599999998</v>
      </c>
      <c r="BD60" s="7">
        <f t="shared" si="28"/>
        <v>20.594545399999998</v>
      </c>
      <c r="BE60" s="7">
        <f t="shared" si="28"/>
        <v>20.5655483</v>
      </c>
    </row>
    <row r="61" spans="1:57" ht="9.75">
      <c r="A61" s="5">
        <v>25</v>
      </c>
      <c r="B61" s="81" t="s">
        <v>70</v>
      </c>
      <c r="C61" s="87">
        <f t="shared" si="1"/>
        <v>19.218446514285716</v>
      </c>
      <c r="D61" s="88">
        <f t="shared" si="2"/>
        <v>0.07380370686074157</v>
      </c>
      <c r="E61" s="89">
        <f t="shared" si="3"/>
        <v>19.0647592</v>
      </c>
      <c r="F61" s="90">
        <f t="shared" si="4"/>
        <v>19.3384392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19.071</v>
      </c>
      <c r="N61" s="95">
        <v>19.019</v>
      </c>
      <c r="O61" s="95">
        <v>19.113</v>
      </c>
      <c r="P61" s="95">
        <v>19.08</v>
      </c>
      <c r="Q61" s="95">
        <v>19.064</v>
      </c>
      <c r="R61" s="95">
        <v>18.966</v>
      </c>
      <c r="S61" s="95">
        <v>18.978</v>
      </c>
      <c r="T61" s="95">
        <v>19.118</v>
      </c>
      <c r="U61" s="95">
        <v>19.101</v>
      </c>
      <c r="V61" s="95">
        <v>19.167</v>
      </c>
      <c r="W61" s="95">
        <v>18.946</v>
      </c>
      <c r="X61" s="95">
        <v>19.127</v>
      </c>
      <c r="Y61" s="95">
        <v>19.152</v>
      </c>
      <c r="Z61" s="95">
        <v>19.099</v>
      </c>
      <c r="AA61" s="95">
        <v>19.148</v>
      </c>
      <c r="AB61" s="95">
        <v>19.221</v>
      </c>
      <c r="AC61" s="95">
        <v>19.108</v>
      </c>
      <c r="AD61" s="95">
        <v>19.181</v>
      </c>
      <c r="AE61" s="95">
        <v>19.104</v>
      </c>
      <c r="AF61" s="95">
        <v>19.144</v>
      </c>
      <c r="AG61" s="96">
        <v>19.202</v>
      </c>
      <c r="AH61" s="5">
        <v>0.9952</v>
      </c>
      <c r="AI61" s="5">
        <v>0.2097</v>
      </c>
      <c r="AK61" s="7">
        <f aca="true" t="shared" si="29" ref="AK61:BE61">$AH$61*M61+$AI$61</f>
        <v>19.189159200000002</v>
      </c>
      <c r="AL61" s="7">
        <f t="shared" si="29"/>
        <v>19.1374088</v>
      </c>
      <c r="AM61" s="7">
        <f t="shared" si="29"/>
        <v>19.2309576</v>
      </c>
      <c r="AN61" s="7">
        <f t="shared" si="29"/>
        <v>19.198116</v>
      </c>
      <c r="AO61" s="7">
        <f t="shared" si="29"/>
        <v>19.182192800000003</v>
      </c>
      <c r="AP61" s="7">
        <f t="shared" si="29"/>
        <v>19.0846632</v>
      </c>
      <c r="AQ61" s="7">
        <f t="shared" si="29"/>
        <v>19.096605600000004</v>
      </c>
      <c r="AR61" s="7">
        <f t="shared" si="29"/>
        <v>19.2359336</v>
      </c>
      <c r="AS61" s="7">
        <f t="shared" si="29"/>
        <v>19.2190152</v>
      </c>
      <c r="AT61" s="7">
        <f t="shared" si="29"/>
        <v>19.284698400000003</v>
      </c>
      <c r="AU61" s="7">
        <f t="shared" si="29"/>
        <v>19.0647592</v>
      </c>
      <c r="AV61" s="7">
        <f t="shared" si="29"/>
        <v>19.2448904</v>
      </c>
      <c r="AW61" s="7">
        <f t="shared" si="29"/>
        <v>19.269770400000002</v>
      </c>
      <c r="AX61" s="7">
        <f t="shared" si="29"/>
        <v>19.2170248</v>
      </c>
      <c r="AY61" s="7">
        <f t="shared" si="29"/>
        <v>19.2657896</v>
      </c>
      <c r="AZ61" s="7">
        <f t="shared" si="29"/>
        <v>19.3384392</v>
      </c>
      <c r="BA61" s="7">
        <f t="shared" si="29"/>
        <v>19.2259816</v>
      </c>
      <c r="BB61" s="7">
        <f t="shared" si="29"/>
        <v>19.298631200000003</v>
      </c>
      <c r="BC61" s="7">
        <f t="shared" si="29"/>
        <v>19.2220008</v>
      </c>
      <c r="BD61" s="7">
        <f t="shared" si="29"/>
        <v>19.2618088</v>
      </c>
      <c r="BE61" s="7">
        <f t="shared" si="29"/>
        <v>19.3195304</v>
      </c>
    </row>
    <row r="62" spans="1:57" ht="9.75">
      <c r="A62" s="5">
        <v>26</v>
      </c>
      <c r="B62" s="81" t="s">
        <v>71</v>
      </c>
      <c r="C62" s="87">
        <f t="shared" si="1"/>
        <v>20.100248666666666</v>
      </c>
      <c r="D62" s="88">
        <f t="shared" si="2"/>
        <v>0.035483817778437</v>
      </c>
      <c r="E62" s="89">
        <f t="shared" si="3"/>
        <v>20.027734</v>
      </c>
      <c r="F62" s="90">
        <f t="shared" si="4"/>
        <v>20.184786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20.056</v>
      </c>
      <c r="N62" s="95">
        <v>20.053</v>
      </c>
      <c r="O62" s="95">
        <v>20.065</v>
      </c>
      <c r="P62" s="95">
        <v>20.04</v>
      </c>
      <c r="Q62" s="95">
        <v>20.037</v>
      </c>
      <c r="R62" s="95">
        <v>20.037</v>
      </c>
      <c r="S62" s="95">
        <v>20.049</v>
      </c>
      <c r="T62" s="95">
        <v>20.119</v>
      </c>
      <c r="U62" s="95">
        <v>20.025</v>
      </c>
      <c r="V62" s="95">
        <v>20.009</v>
      </c>
      <c r="W62" s="95">
        <v>20.017</v>
      </c>
      <c r="X62" s="95">
        <v>20.03</v>
      </c>
      <c r="Y62" s="95">
        <v>20.079</v>
      </c>
      <c r="Z62" s="95">
        <v>20.038</v>
      </c>
      <c r="AA62" s="95">
        <v>20.051</v>
      </c>
      <c r="AB62" s="95">
        <v>20.014</v>
      </c>
      <c r="AC62" s="95">
        <v>19.961</v>
      </c>
      <c r="AD62" s="95">
        <v>19.961</v>
      </c>
      <c r="AE62" s="95">
        <v>19.994</v>
      </c>
      <c r="AF62" s="95">
        <v>20.047</v>
      </c>
      <c r="AG62" s="96">
        <v>20.031</v>
      </c>
      <c r="AH62" s="5">
        <v>0.994</v>
      </c>
      <c r="AI62" s="5">
        <v>0.1865</v>
      </c>
      <c r="AK62" s="7">
        <f aca="true" t="shared" si="30" ref="AK62:BE62">$AH$62*M62+$AI$62</f>
        <v>20.122163999999998</v>
      </c>
      <c r="AL62" s="7">
        <f t="shared" si="30"/>
        <v>20.119182</v>
      </c>
      <c r="AM62" s="7">
        <f t="shared" si="30"/>
        <v>20.13111</v>
      </c>
      <c r="AN62" s="7">
        <f t="shared" si="30"/>
        <v>20.10626</v>
      </c>
      <c r="AO62" s="7">
        <f t="shared" si="30"/>
        <v>20.103277999999996</v>
      </c>
      <c r="AP62" s="7">
        <f t="shared" si="30"/>
        <v>20.103277999999996</v>
      </c>
      <c r="AQ62" s="7">
        <f t="shared" si="30"/>
        <v>20.115205999999997</v>
      </c>
      <c r="AR62" s="7">
        <f t="shared" si="30"/>
        <v>20.184786</v>
      </c>
      <c r="AS62" s="7">
        <f t="shared" si="30"/>
        <v>20.09135</v>
      </c>
      <c r="AT62" s="7">
        <f t="shared" si="30"/>
        <v>20.075446</v>
      </c>
      <c r="AU62" s="7">
        <f t="shared" si="30"/>
        <v>20.083398</v>
      </c>
      <c r="AV62" s="7">
        <f t="shared" si="30"/>
        <v>20.09632</v>
      </c>
      <c r="AW62" s="7">
        <f t="shared" si="30"/>
        <v>20.145025999999998</v>
      </c>
      <c r="AX62" s="7">
        <f t="shared" si="30"/>
        <v>20.104271999999998</v>
      </c>
      <c r="AY62" s="7">
        <f t="shared" si="30"/>
        <v>20.117193999999998</v>
      </c>
      <c r="AZ62" s="7">
        <f t="shared" si="30"/>
        <v>20.080416</v>
      </c>
      <c r="BA62" s="7">
        <f t="shared" si="30"/>
        <v>20.027734</v>
      </c>
      <c r="BB62" s="7">
        <f t="shared" si="30"/>
        <v>20.027734</v>
      </c>
      <c r="BC62" s="7">
        <f t="shared" si="30"/>
        <v>20.060536</v>
      </c>
      <c r="BD62" s="7">
        <f t="shared" si="30"/>
        <v>20.113218</v>
      </c>
      <c r="BE62" s="7">
        <f t="shared" si="30"/>
        <v>20.097313999999997</v>
      </c>
    </row>
    <row r="63" spans="1:57" ht="9.75">
      <c r="A63" s="5">
        <v>27</v>
      </c>
      <c r="B63" s="81" t="s">
        <v>72</v>
      </c>
      <c r="C63" s="87">
        <f t="shared" si="1"/>
        <v>20.572137876190478</v>
      </c>
      <c r="D63" s="88">
        <f t="shared" si="2"/>
        <v>0.04986765136023485</v>
      </c>
      <c r="E63" s="89">
        <f t="shared" si="3"/>
        <v>20.4963318</v>
      </c>
      <c r="F63" s="90">
        <f t="shared" si="4"/>
        <v>20.656720000000004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20.579</v>
      </c>
      <c r="N63" s="95">
        <v>20.6</v>
      </c>
      <c r="O63" s="95">
        <v>20.564</v>
      </c>
      <c r="P63" s="95">
        <v>20.576</v>
      </c>
      <c r="Q63" s="95">
        <v>20.572</v>
      </c>
      <c r="R63" s="95">
        <v>20.572</v>
      </c>
      <c r="S63" s="95">
        <v>20.523</v>
      </c>
      <c r="T63" s="95">
        <v>20.532</v>
      </c>
      <c r="U63" s="95">
        <v>20.523</v>
      </c>
      <c r="V63" s="95">
        <v>20.544</v>
      </c>
      <c r="W63" s="95">
        <v>20.492</v>
      </c>
      <c r="X63" s="95">
        <v>20.504</v>
      </c>
      <c r="Y63" s="95">
        <v>20.516</v>
      </c>
      <c r="Z63" s="95">
        <v>20.439</v>
      </c>
      <c r="AA63" s="95">
        <v>20.476</v>
      </c>
      <c r="AB63" s="95">
        <v>20.5</v>
      </c>
      <c r="AC63" s="95">
        <v>20.497</v>
      </c>
      <c r="AD63" s="95">
        <v>20.448</v>
      </c>
      <c r="AE63" s="95">
        <v>20.444</v>
      </c>
      <c r="AF63" s="95">
        <v>20.472</v>
      </c>
      <c r="AG63" s="96">
        <v>20.444</v>
      </c>
      <c r="AH63" s="5">
        <v>0.9962</v>
      </c>
      <c r="AI63" s="5">
        <v>0.135</v>
      </c>
      <c r="AK63" s="7">
        <f aca="true" t="shared" si="31" ref="AK63:BE63">$AH$63*M63+$AI$63</f>
        <v>20.6357998</v>
      </c>
      <c r="AL63" s="7">
        <f t="shared" si="31"/>
        <v>20.656720000000004</v>
      </c>
      <c r="AM63" s="7">
        <f t="shared" si="31"/>
        <v>20.620856800000002</v>
      </c>
      <c r="AN63" s="7">
        <f t="shared" si="31"/>
        <v>20.632811200000003</v>
      </c>
      <c r="AO63" s="7">
        <f t="shared" si="31"/>
        <v>20.6288264</v>
      </c>
      <c r="AP63" s="7">
        <f t="shared" si="31"/>
        <v>20.6288264</v>
      </c>
      <c r="AQ63" s="7">
        <f t="shared" si="31"/>
        <v>20.5800126</v>
      </c>
      <c r="AR63" s="7">
        <f t="shared" si="31"/>
        <v>20.588978400000002</v>
      </c>
      <c r="AS63" s="7">
        <f t="shared" si="31"/>
        <v>20.5800126</v>
      </c>
      <c r="AT63" s="7">
        <f t="shared" si="31"/>
        <v>20.600932800000002</v>
      </c>
      <c r="AU63" s="7">
        <f t="shared" si="31"/>
        <v>20.549130400000003</v>
      </c>
      <c r="AV63" s="7">
        <f t="shared" si="31"/>
        <v>20.561084800000003</v>
      </c>
      <c r="AW63" s="7">
        <f t="shared" si="31"/>
        <v>20.5730392</v>
      </c>
      <c r="AX63" s="7">
        <f t="shared" si="31"/>
        <v>20.4963318</v>
      </c>
      <c r="AY63" s="7">
        <f t="shared" si="31"/>
        <v>20.5331912</v>
      </c>
      <c r="AZ63" s="7">
        <f t="shared" si="31"/>
        <v>20.557100000000002</v>
      </c>
      <c r="BA63" s="7">
        <f t="shared" si="31"/>
        <v>20.5541114</v>
      </c>
      <c r="BB63" s="7">
        <f t="shared" si="31"/>
        <v>20.505297600000002</v>
      </c>
      <c r="BC63" s="7">
        <f t="shared" si="31"/>
        <v>20.5013128</v>
      </c>
      <c r="BD63" s="7">
        <f t="shared" si="31"/>
        <v>20.529206400000003</v>
      </c>
      <c r="BE63" s="7">
        <f t="shared" si="31"/>
        <v>20.5013128</v>
      </c>
    </row>
    <row r="64" spans="1:57" ht="9.75">
      <c r="A64" s="5">
        <v>28</v>
      </c>
      <c r="B64" s="81" t="s">
        <v>73</v>
      </c>
      <c r="C64" s="87">
        <f t="shared" si="1"/>
        <v>20.680526476190476</v>
      </c>
      <c r="D64" s="88">
        <f t="shared" si="2"/>
        <v>0.040504443283878463</v>
      </c>
      <c r="E64" s="89">
        <f t="shared" si="3"/>
        <v>20.5897395</v>
      </c>
      <c r="F64" s="90">
        <f t="shared" si="4"/>
        <v>20.741745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20.653</v>
      </c>
      <c r="N64" s="95">
        <v>20.649</v>
      </c>
      <c r="O64" s="95">
        <v>20.649</v>
      </c>
      <c r="P64" s="95">
        <v>20.625</v>
      </c>
      <c r="Q64" s="95">
        <v>20.67</v>
      </c>
      <c r="R64" s="95">
        <v>20.658</v>
      </c>
      <c r="S64" s="95">
        <v>20.633</v>
      </c>
      <c r="T64" s="95">
        <v>20.618</v>
      </c>
      <c r="U64" s="95">
        <v>20.646</v>
      </c>
      <c r="V64" s="95">
        <v>20.63</v>
      </c>
      <c r="W64" s="95">
        <v>20.602</v>
      </c>
      <c r="X64" s="95">
        <v>20.577</v>
      </c>
      <c r="Y64" s="95">
        <v>20.565</v>
      </c>
      <c r="Z64" s="95">
        <v>20.574</v>
      </c>
      <c r="AA64" s="95">
        <v>20.586</v>
      </c>
      <c r="AB64" s="95">
        <v>20.598</v>
      </c>
      <c r="AC64" s="95">
        <v>20.619</v>
      </c>
      <c r="AD64" s="95">
        <v>20.595</v>
      </c>
      <c r="AE64" s="95">
        <v>20.554</v>
      </c>
      <c r="AF64" s="95">
        <v>20.558</v>
      </c>
      <c r="AG64" s="96">
        <v>20.517</v>
      </c>
      <c r="AH64" s="5">
        <v>0.9935</v>
      </c>
      <c r="AI64" s="5">
        <v>0.2061</v>
      </c>
      <c r="AK64" s="7">
        <f aca="true" t="shared" si="32" ref="AK64:BE64">$AH$64*M64+$AI$64</f>
        <v>20.7248555</v>
      </c>
      <c r="AL64" s="7">
        <f t="shared" si="32"/>
        <v>20.7208815</v>
      </c>
      <c r="AM64" s="7">
        <f t="shared" si="32"/>
        <v>20.7208815</v>
      </c>
      <c r="AN64" s="7">
        <f t="shared" si="32"/>
        <v>20.6970375</v>
      </c>
      <c r="AO64" s="7">
        <f t="shared" si="32"/>
        <v>20.741745</v>
      </c>
      <c r="AP64" s="7">
        <f t="shared" si="32"/>
        <v>20.729823000000003</v>
      </c>
      <c r="AQ64" s="7">
        <f t="shared" si="32"/>
        <v>20.7049855</v>
      </c>
      <c r="AR64" s="7">
        <f t="shared" si="32"/>
        <v>20.690082999999998</v>
      </c>
      <c r="AS64" s="7">
        <f t="shared" si="32"/>
        <v>20.717901</v>
      </c>
      <c r="AT64" s="7">
        <f t="shared" si="32"/>
        <v>20.702005</v>
      </c>
      <c r="AU64" s="7">
        <f t="shared" si="32"/>
        <v>20.674187</v>
      </c>
      <c r="AV64" s="7">
        <f t="shared" si="32"/>
        <v>20.649349500000003</v>
      </c>
      <c r="AW64" s="7">
        <f t="shared" si="32"/>
        <v>20.6374275</v>
      </c>
      <c r="AX64" s="7">
        <f t="shared" si="32"/>
        <v>20.646369000000004</v>
      </c>
      <c r="AY64" s="7">
        <f t="shared" si="32"/>
        <v>20.658291</v>
      </c>
      <c r="AZ64" s="7">
        <f t="shared" si="32"/>
        <v>20.670213</v>
      </c>
      <c r="BA64" s="7">
        <f t="shared" si="32"/>
        <v>20.6910765</v>
      </c>
      <c r="BB64" s="7">
        <f t="shared" si="32"/>
        <v>20.6672325</v>
      </c>
      <c r="BC64" s="7">
        <f t="shared" si="32"/>
        <v>20.626499</v>
      </c>
      <c r="BD64" s="7">
        <f t="shared" si="32"/>
        <v>20.630473</v>
      </c>
      <c r="BE64" s="7">
        <f t="shared" si="32"/>
        <v>20.5897395</v>
      </c>
    </row>
    <row r="65" spans="1:57" ht="9.75">
      <c r="A65" s="5">
        <v>29</v>
      </c>
      <c r="B65" s="81" t="s">
        <v>45</v>
      </c>
      <c r="C65" s="87">
        <f t="shared" si="1"/>
        <v>20.6721969</v>
      </c>
      <c r="D65" s="88">
        <f t="shared" si="2"/>
        <v>0.032875507636536704</v>
      </c>
      <c r="E65" s="89">
        <f t="shared" si="3"/>
        <v>20.613734100000002</v>
      </c>
      <c r="F65" s="90">
        <f t="shared" si="4"/>
        <v>20.7180306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20.665</v>
      </c>
      <c r="N65" s="95">
        <v>20.662</v>
      </c>
      <c r="O65" s="95">
        <v>20.674</v>
      </c>
      <c r="P65" s="95">
        <v>20.662</v>
      </c>
      <c r="Q65" s="95">
        <v>20.682</v>
      </c>
      <c r="R65" s="95">
        <v>20.67</v>
      </c>
      <c r="S65" s="95">
        <v>20.67</v>
      </c>
      <c r="T65" s="95">
        <v>20.679</v>
      </c>
      <c r="U65" s="95">
        <v>20.646</v>
      </c>
      <c r="V65" s="95">
        <v>20.618</v>
      </c>
      <c r="W65" s="95">
        <v>20.59</v>
      </c>
      <c r="X65" s="95">
        <v>20.602</v>
      </c>
      <c r="Y65" s="95">
        <v>20.577</v>
      </c>
      <c r="Z65" s="95">
        <v>20.61</v>
      </c>
      <c r="AA65" s="95">
        <v>20.623</v>
      </c>
      <c r="AB65" s="95">
        <v>20.623</v>
      </c>
      <c r="AC65" s="95">
        <v>20.644</v>
      </c>
      <c r="AD65" s="95">
        <v>20.631</v>
      </c>
      <c r="AE65" s="95">
        <v>20.615</v>
      </c>
      <c r="AF65" s="95">
        <v>20.631</v>
      </c>
      <c r="AG65" s="96">
        <v>20.579</v>
      </c>
      <c r="AH65" s="5">
        <v>0.9933</v>
      </c>
      <c r="AI65" s="5">
        <v>0.1746</v>
      </c>
      <c r="AK65" s="7">
        <f aca="true" t="shared" si="33" ref="AK65:BE65">$AH$65*M65+$AI$65</f>
        <v>20.7011445</v>
      </c>
      <c r="AL65" s="7">
        <f t="shared" si="33"/>
        <v>20.6981646</v>
      </c>
      <c r="AM65" s="7">
        <f t="shared" si="33"/>
        <v>20.7100842</v>
      </c>
      <c r="AN65" s="7">
        <f t="shared" si="33"/>
        <v>20.6981646</v>
      </c>
      <c r="AO65" s="7">
        <f t="shared" si="33"/>
        <v>20.7180306</v>
      </c>
      <c r="AP65" s="7">
        <f t="shared" si="33"/>
        <v>20.706111000000003</v>
      </c>
      <c r="AQ65" s="7">
        <f t="shared" si="33"/>
        <v>20.706111000000003</v>
      </c>
      <c r="AR65" s="7">
        <f t="shared" si="33"/>
        <v>20.7150507</v>
      </c>
      <c r="AS65" s="7">
        <f t="shared" si="33"/>
        <v>20.682271800000002</v>
      </c>
      <c r="AT65" s="7">
        <f t="shared" si="33"/>
        <v>20.6544594</v>
      </c>
      <c r="AU65" s="7">
        <f t="shared" si="33"/>
        <v>20.626647000000002</v>
      </c>
      <c r="AV65" s="7">
        <f t="shared" si="33"/>
        <v>20.6385666</v>
      </c>
      <c r="AW65" s="7">
        <f t="shared" si="33"/>
        <v>20.613734100000002</v>
      </c>
      <c r="AX65" s="7">
        <f t="shared" si="33"/>
        <v>20.646513</v>
      </c>
      <c r="AY65" s="7">
        <f t="shared" si="33"/>
        <v>20.659425900000002</v>
      </c>
      <c r="AZ65" s="7">
        <f t="shared" si="33"/>
        <v>20.659425900000002</v>
      </c>
      <c r="BA65" s="7">
        <f t="shared" si="33"/>
        <v>20.6802852</v>
      </c>
      <c r="BB65" s="7">
        <f t="shared" si="33"/>
        <v>20.6673723</v>
      </c>
      <c r="BC65" s="7">
        <f t="shared" si="33"/>
        <v>20.6514795</v>
      </c>
      <c r="BD65" s="7">
        <f t="shared" si="33"/>
        <v>20.6673723</v>
      </c>
      <c r="BE65" s="7">
        <f t="shared" si="33"/>
        <v>20.6157207</v>
      </c>
    </row>
    <row r="66" spans="1:57" ht="9.75">
      <c r="A66" s="5">
        <v>30</v>
      </c>
      <c r="B66" s="81" t="s">
        <v>44</v>
      </c>
      <c r="C66" s="87">
        <f t="shared" si="1"/>
        <v>20.82664038571429</v>
      </c>
      <c r="D66" s="88">
        <f t="shared" si="2"/>
        <v>0.013818014821684824</v>
      </c>
      <c r="E66" s="89">
        <f t="shared" si="3"/>
        <v>20.797775</v>
      </c>
      <c r="F66" s="90">
        <f t="shared" si="4"/>
        <v>20.859285200000002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20.812</v>
      </c>
      <c r="N66" s="95">
        <v>20.796</v>
      </c>
      <c r="O66" s="95">
        <v>20.796</v>
      </c>
      <c r="P66" s="95">
        <v>20.784</v>
      </c>
      <c r="Q66" s="95">
        <v>20.78</v>
      </c>
      <c r="R66" s="95">
        <v>20.793</v>
      </c>
      <c r="S66" s="95">
        <v>20.793</v>
      </c>
      <c r="T66" s="95">
        <v>20.777</v>
      </c>
      <c r="U66" s="95">
        <v>20.78</v>
      </c>
      <c r="V66" s="95">
        <v>20.777</v>
      </c>
      <c r="W66" s="95">
        <v>20.773</v>
      </c>
      <c r="X66" s="95">
        <v>20.785</v>
      </c>
      <c r="Y66" s="95">
        <v>20.773</v>
      </c>
      <c r="Z66" s="95">
        <v>20.782</v>
      </c>
      <c r="AA66" s="95">
        <v>20.769</v>
      </c>
      <c r="AB66" s="95">
        <v>20.769</v>
      </c>
      <c r="AC66" s="95">
        <v>20.778</v>
      </c>
      <c r="AD66" s="95">
        <v>20.766</v>
      </c>
      <c r="AE66" s="95">
        <v>20.762</v>
      </c>
      <c r="AF66" s="95">
        <v>20.766</v>
      </c>
      <c r="AG66" s="96">
        <v>20.75</v>
      </c>
      <c r="AH66" s="5">
        <v>0.9921</v>
      </c>
      <c r="AI66" s="5">
        <v>0.2117</v>
      </c>
      <c r="AK66" s="7">
        <f aca="true" t="shared" si="34" ref="AK66:BE66">$AH$66*M66+$AI$66</f>
        <v>20.859285200000002</v>
      </c>
      <c r="AL66" s="7">
        <f t="shared" si="34"/>
        <v>20.8434116</v>
      </c>
      <c r="AM66" s="7">
        <f t="shared" si="34"/>
        <v>20.8434116</v>
      </c>
      <c r="AN66" s="7">
        <f t="shared" si="34"/>
        <v>20.8315064</v>
      </c>
      <c r="AO66" s="7">
        <f t="shared" si="34"/>
        <v>20.827538</v>
      </c>
      <c r="AP66" s="7">
        <f t="shared" si="34"/>
        <v>20.8404353</v>
      </c>
      <c r="AQ66" s="7">
        <f t="shared" si="34"/>
        <v>20.8404353</v>
      </c>
      <c r="AR66" s="7">
        <f t="shared" si="34"/>
        <v>20.8245617</v>
      </c>
      <c r="AS66" s="7">
        <f t="shared" si="34"/>
        <v>20.827538</v>
      </c>
      <c r="AT66" s="7">
        <f t="shared" si="34"/>
        <v>20.8245617</v>
      </c>
      <c r="AU66" s="7">
        <f t="shared" si="34"/>
        <v>20.8205933</v>
      </c>
      <c r="AV66" s="7">
        <f t="shared" si="34"/>
        <v>20.8324985</v>
      </c>
      <c r="AW66" s="7">
        <f t="shared" si="34"/>
        <v>20.8205933</v>
      </c>
      <c r="AX66" s="7">
        <f t="shared" si="34"/>
        <v>20.8295222</v>
      </c>
      <c r="AY66" s="7">
        <f t="shared" si="34"/>
        <v>20.816624899999997</v>
      </c>
      <c r="AZ66" s="7">
        <f t="shared" si="34"/>
        <v>20.816624899999997</v>
      </c>
      <c r="BA66" s="7">
        <f t="shared" si="34"/>
        <v>20.825553799999998</v>
      </c>
      <c r="BB66" s="7">
        <f t="shared" si="34"/>
        <v>20.813648599999997</v>
      </c>
      <c r="BC66" s="7">
        <f t="shared" si="34"/>
        <v>20.8096802</v>
      </c>
      <c r="BD66" s="7">
        <f t="shared" si="34"/>
        <v>20.813648599999997</v>
      </c>
      <c r="BE66" s="7">
        <f t="shared" si="34"/>
        <v>20.797775</v>
      </c>
    </row>
    <row r="67" spans="1:57" ht="9.75">
      <c r="A67" s="5">
        <v>31</v>
      </c>
      <c r="B67" s="81" t="s">
        <v>44</v>
      </c>
      <c r="C67" s="87">
        <f t="shared" si="1"/>
        <v>24.29814043809524</v>
      </c>
      <c r="D67" s="88">
        <f t="shared" si="2"/>
        <v>0.022670820291014106</v>
      </c>
      <c r="E67" s="89">
        <f t="shared" si="3"/>
        <v>24.268787000000003</v>
      </c>
      <c r="F67" s="90">
        <f t="shared" si="4"/>
        <v>24.3455936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24.276</v>
      </c>
      <c r="N67" s="95">
        <v>24.288</v>
      </c>
      <c r="O67" s="95">
        <v>24.285</v>
      </c>
      <c r="P67" s="95">
        <v>24.24</v>
      </c>
      <c r="Q67" s="95">
        <v>24.245</v>
      </c>
      <c r="R67" s="95">
        <v>24.245</v>
      </c>
      <c r="S67" s="95">
        <v>24.249</v>
      </c>
      <c r="T67" s="95">
        <v>24.254</v>
      </c>
      <c r="U67" s="95">
        <v>24.242</v>
      </c>
      <c r="V67" s="95">
        <v>24.266</v>
      </c>
      <c r="W67" s="95">
        <v>24.229</v>
      </c>
      <c r="X67" s="95">
        <v>24.229</v>
      </c>
      <c r="Y67" s="95">
        <v>24.229</v>
      </c>
      <c r="Z67" s="95">
        <v>24.214</v>
      </c>
      <c r="AA67" s="95">
        <v>24.214</v>
      </c>
      <c r="AB67" s="95">
        <v>24.226</v>
      </c>
      <c r="AC67" s="95">
        <v>24.226</v>
      </c>
      <c r="AD67" s="95">
        <v>24.21</v>
      </c>
      <c r="AE67" s="95">
        <v>24.231</v>
      </c>
      <c r="AF67" s="95">
        <v>24.219</v>
      </c>
      <c r="AG67" s="96">
        <v>24.219</v>
      </c>
      <c r="AH67" s="5">
        <v>0.9847</v>
      </c>
      <c r="AI67" s="5">
        <v>0.4292</v>
      </c>
      <c r="AK67" s="7">
        <f aca="true" t="shared" si="35" ref="AK67:BE67">$AH$67*M67+$AI$67</f>
        <v>24.3337772</v>
      </c>
      <c r="AL67" s="7">
        <f t="shared" si="35"/>
        <v>24.3455936</v>
      </c>
      <c r="AM67" s="7">
        <f t="shared" si="35"/>
        <v>24.3426395</v>
      </c>
      <c r="AN67" s="7">
        <f t="shared" si="35"/>
        <v>24.298328</v>
      </c>
      <c r="AO67" s="7">
        <f t="shared" si="35"/>
        <v>24.303251500000002</v>
      </c>
      <c r="AP67" s="7">
        <f t="shared" si="35"/>
        <v>24.303251500000002</v>
      </c>
      <c r="AQ67" s="7">
        <f t="shared" si="35"/>
        <v>24.307190300000002</v>
      </c>
      <c r="AR67" s="7">
        <f t="shared" si="35"/>
        <v>24.312113800000002</v>
      </c>
      <c r="AS67" s="7">
        <f t="shared" si="35"/>
        <v>24.3002974</v>
      </c>
      <c r="AT67" s="7">
        <f t="shared" si="35"/>
        <v>24.3239302</v>
      </c>
      <c r="AU67" s="7">
        <f t="shared" si="35"/>
        <v>24.2874963</v>
      </c>
      <c r="AV67" s="7">
        <f t="shared" si="35"/>
        <v>24.2874963</v>
      </c>
      <c r="AW67" s="7">
        <f t="shared" si="35"/>
        <v>24.2874963</v>
      </c>
      <c r="AX67" s="7">
        <f t="shared" si="35"/>
        <v>24.2727258</v>
      </c>
      <c r="AY67" s="7">
        <f t="shared" si="35"/>
        <v>24.2727258</v>
      </c>
      <c r="AZ67" s="7">
        <f t="shared" si="35"/>
        <v>24.2845422</v>
      </c>
      <c r="BA67" s="7">
        <f t="shared" si="35"/>
        <v>24.2845422</v>
      </c>
      <c r="BB67" s="7">
        <f t="shared" si="35"/>
        <v>24.268787000000003</v>
      </c>
      <c r="BC67" s="7">
        <f t="shared" si="35"/>
        <v>24.289465700000004</v>
      </c>
      <c r="BD67" s="7">
        <f t="shared" si="35"/>
        <v>24.277649300000004</v>
      </c>
      <c r="BE67" s="7">
        <f t="shared" si="35"/>
        <v>24.277649300000004</v>
      </c>
    </row>
    <row r="68" spans="1:57" ht="9.75">
      <c r="A68" s="5">
        <v>32</v>
      </c>
      <c r="B68" s="81" t="s">
        <v>44</v>
      </c>
      <c r="C68" s="87">
        <f t="shared" si="1"/>
        <v>19.793693257142856</v>
      </c>
      <c r="D68" s="88">
        <f t="shared" si="2"/>
        <v>0.03879665340274324</v>
      </c>
      <c r="E68" s="89">
        <f t="shared" si="3"/>
        <v>19.738410799999997</v>
      </c>
      <c r="F68" s="90">
        <f t="shared" si="4"/>
        <v>19.8906152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19.824</v>
      </c>
      <c r="N68" s="95">
        <v>19.824</v>
      </c>
      <c r="O68" s="95">
        <v>19.747</v>
      </c>
      <c r="P68" s="95">
        <v>19.734</v>
      </c>
      <c r="Q68" s="95">
        <v>19.719</v>
      </c>
      <c r="R68" s="95">
        <v>19.731</v>
      </c>
      <c r="S68" s="95">
        <v>19.734</v>
      </c>
      <c r="T68" s="95">
        <v>19.703</v>
      </c>
      <c r="U68" s="95">
        <v>19.691</v>
      </c>
      <c r="V68" s="95">
        <v>19.739</v>
      </c>
      <c r="W68" s="95">
        <v>19.699</v>
      </c>
      <c r="X68" s="95">
        <v>19.724</v>
      </c>
      <c r="Y68" s="95">
        <v>19.699</v>
      </c>
      <c r="Z68" s="95">
        <v>19.683</v>
      </c>
      <c r="AA68" s="95">
        <v>19.671</v>
      </c>
      <c r="AB68" s="95">
        <v>19.732</v>
      </c>
      <c r="AC68" s="95">
        <v>19.745</v>
      </c>
      <c r="AD68" s="95">
        <v>19.741</v>
      </c>
      <c r="AE68" s="95">
        <v>19.717</v>
      </c>
      <c r="AF68" s="95">
        <v>19.713</v>
      </c>
      <c r="AG68" s="96">
        <v>19.688</v>
      </c>
      <c r="AH68" s="5">
        <v>0.9948</v>
      </c>
      <c r="AI68" s="5">
        <v>0.1697</v>
      </c>
      <c r="AK68" s="7">
        <f aca="true" t="shared" si="36" ref="AK68:BE68">$AH$68*M68+$AI$68</f>
        <v>19.8906152</v>
      </c>
      <c r="AL68" s="7">
        <f t="shared" si="36"/>
        <v>19.8906152</v>
      </c>
      <c r="AM68" s="7">
        <f t="shared" si="36"/>
        <v>19.814015599999998</v>
      </c>
      <c r="AN68" s="7">
        <f t="shared" si="36"/>
        <v>19.8010832</v>
      </c>
      <c r="AO68" s="7">
        <f t="shared" si="36"/>
        <v>19.7861612</v>
      </c>
      <c r="AP68" s="7">
        <f t="shared" si="36"/>
        <v>19.7980988</v>
      </c>
      <c r="AQ68" s="7">
        <f t="shared" si="36"/>
        <v>19.8010832</v>
      </c>
      <c r="AR68" s="7">
        <f t="shared" si="36"/>
        <v>19.7702444</v>
      </c>
      <c r="AS68" s="7">
        <f t="shared" si="36"/>
        <v>19.7583068</v>
      </c>
      <c r="AT68" s="7">
        <f t="shared" si="36"/>
        <v>19.8060572</v>
      </c>
      <c r="AU68" s="7">
        <f t="shared" si="36"/>
        <v>19.7662652</v>
      </c>
      <c r="AV68" s="7">
        <f t="shared" si="36"/>
        <v>19.7911352</v>
      </c>
      <c r="AW68" s="7">
        <f t="shared" si="36"/>
        <v>19.7662652</v>
      </c>
      <c r="AX68" s="7">
        <f t="shared" si="36"/>
        <v>19.7503484</v>
      </c>
      <c r="AY68" s="7">
        <f t="shared" si="36"/>
        <v>19.738410799999997</v>
      </c>
      <c r="AZ68" s="7">
        <f t="shared" si="36"/>
        <v>19.7990936</v>
      </c>
      <c r="BA68" s="7">
        <f t="shared" si="36"/>
        <v>19.812026</v>
      </c>
      <c r="BB68" s="7">
        <f t="shared" si="36"/>
        <v>19.8080468</v>
      </c>
      <c r="BC68" s="7">
        <f t="shared" si="36"/>
        <v>19.784171599999997</v>
      </c>
      <c r="BD68" s="7">
        <f t="shared" si="36"/>
        <v>19.7801924</v>
      </c>
      <c r="BE68" s="7">
        <f t="shared" si="36"/>
        <v>19.755322399999997</v>
      </c>
    </row>
    <row r="69" spans="1:57" ht="9.75">
      <c r="A69" s="5">
        <v>33</v>
      </c>
      <c r="B69" s="81" t="s">
        <v>43</v>
      </c>
      <c r="C69" s="87">
        <f t="shared" si="1"/>
        <v>20.80341794285714</v>
      </c>
      <c r="D69" s="88">
        <f t="shared" si="2"/>
        <v>0.021089351451113746</v>
      </c>
      <c r="E69" s="89">
        <f t="shared" si="3"/>
        <v>20.776303600000002</v>
      </c>
      <c r="F69" s="90">
        <f t="shared" si="4"/>
        <v>20.83813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20.775</v>
      </c>
      <c r="N69" s="95">
        <v>20.775</v>
      </c>
      <c r="O69" s="95">
        <v>20.759</v>
      </c>
      <c r="P69" s="95">
        <v>20.759</v>
      </c>
      <c r="Q69" s="95">
        <v>20.768</v>
      </c>
      <c r="R69" s="95">
        <v>20.756</v>
      </c>
      <c r="S69" s="95">
        <v>20.759</v>
      </c>
      <c r="T69" s="95">
        <v>20.752</v>
      </c>
      <c r="U69" s="95">
        <v>20.74</v>
      </c>
      <c r="V69" s="95">
        <v>20.74</v>
      </c>
      <c r="W69" s="95">
        <v>20.736</v>
      </c>
      <c r="X69" s="95">
        <v>20.749</v>
      </c>
      <c r="Y69" s="95">
        <v>20.736</v>
      </c>
      <c r="Z69" s="95">
        <v>20.72</v>
      </c>
      <c r="AA69" s="95">
        <v>20.72</v>
      </c>
      <c r="AB69" s="95">
        <v>20.72</v>
      </c>
      <c r="AC69" s="95">
        <v>20.72</v>
      </c>
      <c r="AD69" s="95">
        <v>20.717</v>
      </c>
      <c r="AE69" s="95">
        <v>20.717</v>
      </c>
      <c r="AF69" s="95">
        <v>20.713</v>
      </c>
      <c r="AG69" s="96">
        <v>20.713</v>
      </c>
      <c r="AH69" s="5">
        <v>0.9972</v>
      </c>
      <c r="AI69" s="5">
        <v>0.1213</v>
      </c>
      <c r="AK69" s="7">
        <f aca="true" t="shared" si="37" ref="AK69:BE69">$AH$69*M69+$AI$69</f>
        <v>20.83813</v>
      </c>
      <c r="AL69" s="7">
        <f t="shared" si="37"/>
        <v>20.83813</v>
      </c>
      <c r="AM69" s="7">
        <f t="shared" si="37"/>
        <v>20.822174800000003</v>
      </c>
      <c r="AN69" s="7">
        <f t="shared" si="37"/>
        <v>20.822174800000003</v>
      </c>
      <c r="AO69" s="7">
        <f t="shared" si="37"/>
        <v>20.831149600000003</v>
      </c>
      <c r="AP69" s="7">
        <f t="shared" si="37"/>
        <v>20.8191832</v>
      </c>
      <c r="AQ69" s="7">
        <f t="shared" si="37"/>
        <v>20.822174800000003</v>
      </c>
      <c r="AR69" s="7">
        <f t="shared" si="37"/>
        <v>20.8151944</v>
      </c>
      <c r="AS69" s="7">
        <f t="shared" si="37"/>
        <v>20.803228</v>
      </c>
      <c r="AT69" s="7">
        <f t="shared" si="37"/>
        <v>20.803228</v>
      </c>
      <c r="AU69" s="7">
        <f t="shared" si="37"/>
        <v>20.799239200000002</v>
      </c>
      <c r="AV69" s="7">
        <f t="shared" si="37"/>
        <v>20.8122028</v>
      </c>
      <c r="AW69" s="7">
        <f t="shared" si="37"/>
        <v>20.799239200000002</v>
      </c>
      <c r="AX69" s="7">
        <f t="shared" si="37"/>
        <v>20.783284</v>
      </c>
      <c r="AY69" s="7">
        <f t="shared" si="37"/>
        <v>20.783284</v>
      </c>
      <c r="AZ69" s="7">
        <f t="shared" si="37"/>
        <v>20.783284</v>
      </c>
      <c r="BA69" s="7">
        <f t="shared" si="37"/>
        <v>20.783284</v>
      </c>
      <c r="BB69" s="7">
        <f t="shared" si="37"/>
        <v>20.7802924</v>
      </c>
      <c r="BC69" s="7">
        <f t="shared" si="37"/>
        <v>20.7802924</v>
      </c>
      <c r="BD69" s="7">
        <f t="shared" si="37"/>
        <v>20.776303600000002</v>
      </c>
      <c r="BE69" s="7">
        <f t="shared" si="37"/>
        <v>20.776303600000002</v>
      </c>
    </row>
    <row r="70" spans="1:57" ht="9.75">
      <c r="A70" s="5">
        <v>34</v>
      </c>
      <c r="B70" s="81" t="s">
        <v>42</v>
      </c>
      <c r="C70" s="87">
        <f t="shared" si="1"/>
        <v>20.993904228571427</v>
      </c>
      <c r="D70" s="88">
        <f t="shared" si="2"/>
        <v>0.02199218481845607</v>
      </c>
      <c r="E70" s="89">
        <f t="shared" si="3"/>
        <v>20.958501200000004</v>
      </c>
      <c r="F70" s="90">
        <f t="shared" si="4"/>
        <v>21.0322496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20.956</v>
      </c>
      <c r="N70" s="95">
        <v>20.944</v>
      </c>
      <c r="O70" s="95">
        <v>20.94</v>
      </c>
      <c r="P70" s="95">
        <v>20.94</v>
      </c>
      <c r="Q70" s="95">
        <v>20.936</v>
      </c>
      <c r="R70" s="95">
        <v>20.936</v>
      </c>
      <c r="S70" s="95">
        <v>20.94</v>
      </c>
      <c r="T70" s="95">
        <v>20.921</v>
      </c>
      <c r="U70" s="95">
        <v>20.921</v>
      </c>
      <c r="V70" s="95">
        <v>20.933</v>
      </c>
      <c r="W70" s="95">
        <v>20.917</v>
      </c>
      <c r="X70" s="95">
        <v>20.917</v>
      </c>
      <c r="Y70" s="95">
        <v>20.917</v>
      </c>
      <c r="Z70" s="95">
        <v>20.901</v>
      </c>
      <c r="AA70" s="95">
        <v>20.901</v>
      </c>
      <c r="AB70" s="95">
        <v>20.901</v>
      </c>
      <c r="AC70" s="95">
        <v>20.901</v>
      </c>
      <c r="AD70" s="95">
        <v>20.885</v>
      </c>
      <c r="AE70" s="95">
        <v>20.897</v>
      </c>
      <c r="AF70" s="95">
        <v>20.882</v>
      </c>
      <c r="AG70" s="96">
        <v>20.882</v>
      </c>
      <c r="AH70" s="5">
        <v>0.9966</v>
      </c>
      <c r="AI70" s="5">
        <v>0.1475</v>
      </c>
      <c r="AK70" s="7">
        <f aca="true" t="shared" si="38" ref="AK70:BE70">$AH$70*M70+$AI$70</f>
        <v>21.0322496</v>
      </c>
      <c r="AL70" s="7">
        <f t="shared" si="38"/>
        <v>21.0202904</v>
      </c>
      <c r="AM70" s="7">
        <f t="shared" si="38"/>
        <v>21.016304</v>
      </c>
      <c r="AN70" s="7">
        <f t="shared" si="38"/>
        <v>21.016304</v>
      </c>
      <c r="AO70" s="7">
        <f t="shared" si="38"/>
        <v>21.012317600000003</v>
      </c>
      <c r="AP70" s="7">
        <f t="shared" si="38"/>
        <v>21.012317600000003</v>
      </c>
      <c r="AQ70" s="7">
        <f t="shared" si="38"/>
        <v>21.016304</v>
      </c>
      <c r="AR70" s="7">
        <f t="shared" si="38"/>
        <v>20.9973686</v>
      </c>
      <c r="AS70" s="7">
        <f t="shared" si="38"/>
        <v>20.9973686</v>
      </c>
      <c r="AT70" s="7">
        <f t="shared" si="38"/>
        <v>21.0093278</v>
      </c>
      <c r="AU70" s="7">
        <f t="shared" si="38"/>
        <v>20.993382200000003</v>
      </c>
      <c r="AV70" s="7">
        <f t="shared" si="38"/>
        <v>20.993382200000003</v>
      </c>
      <c r="AW70" s="7">
        <f t="shared" si="38"/>
        <v>20.993382200000003</v>
      </c>
      <c r="AX70" s="7">
        <f t="shared" si="38"/>
        <v>20.9774366</v>
      </c>
      <c r="AY70" s="7">
        <f t="shared" si="38"/>
        <v>20.9774366</v>
      </c>
      <c r="AZ70" s="7">
        <f t="shared" si="38"/>
        <v>20.9774366</v>
      </c>
      <c r="BA70" s="7">
        <f t="shared" si="38"/>
        <v>20.9774366</v>
      </c>
      <c r="BB70" s="7">
        <f t="shared" si="38"/>
        <v>20.961491000000002</v>
      </c>
      <c r="BC70" s="7">
        <f t="shared" si="38"/>
        <v>20.9734502</v>
      </c>
      <c r="BD70" s="7">
        <f t="shared" si="38"/>
        <v>20.958501200000004</v>
      </c>
      <c r="BE70" s="7">
        <f t="shared" si="38"/>
        <v>20.958501200000004</v>
      </c>
    </row>
    <row r="71" spans="1:57" ht="9.75">
      <c r="A71" s="5">
        <v>35</v>
      </c>
      <c r="B71" s="81" t="s">
        <v>42</v>
      </c>
      <c r="C71" s="87">
        <f t="shared" si="1"/>
        <v>20.947672771428575</v>
      </c>
      <c r="D71" s="88">
        <f t="shared" si="2"/>
        <v>0.0194120768071872</v>
      </c>
      <c r="E71" s="89">
        <f t="shared" si="3"/>
        <v>20.915905199999997</v>
      </c>
      <c r="F71" s="90">
        <f t="shared" si="4"/>
        <v>20.9865999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20.907</v>
      </c>
      <c r="N71" s="95">
        <v>20.895</v>
      </c>
      <c r="O71" s="95">
        <v>20.891</v>
      </c>
      <c r="P71" s="95">
        <v>20.879</v>
      </c>
      <c r="Q71" s="95">
        <v>20.887</v>
      </c>
      <c r="R71" s="95">
        <v>20.875</v>
      </c>
      <c r="S71" s="95">
        <v>20.891</v>
      </c>
      <c r="T71" s="95">
        <v>20.872</v>
      </c>
      <c r="U71" s="95">
        <v>20.859</v>
      </c>
      <c r="V71" s="95">
        <v>20.872</v>
      </c>
      <c r="W71" s="95">
        <v>20.868</v>
      </c>
      <c r="X71" s="95">
        <v>20.88</v>
      </c>
      <c r="Y71" s="95">
        <v>20.868</v>
      </c>
      <c r="Z71" s="95">
        <v>20.852</v>
      </c>
      <c r="AA71" s="95">
        <v>20.852</v>
      </c>
      <c r="AB71" s="95">
        <v>20.852</v>
      </c>
      <c r="AC71" s="95">
        <v>20.852</v>
      </c>
      <c r="AD71" s="95">
        <v>20.836</v>
      </c>
      <c r="AE71" s="95">
        <v>20.848</v>
      </c>
      <c r="AF71" s="95">
        <v>20.845</v>
      </c>
      <c r="AG71" s="96">
        <v>20.845</v>
      </c>
      <c r="AH71" s="5">
        <v>0.9957</v>
      </c>
      <c r="AI71" s="5">
        <v>0.1695</v>
      </c>
      <c r="AK71" s="7">
        <f aca="true" t="shared" si="39" ref="AK71:BE71">$AH$71*M71+$AI$71</f>
        <v>20.9865999</v>
      </c>
      <c r="AL71" s="7">
        <f t="shared" si="39"/>
        <v>20.9746515</v>
      </c>
      <c r="AM71" s="7">
        <f t="shared" si="39"/>
        <v>20.970668699999997</v>
      </c>
      <c r="AN71" s="7">
        <f t="shared" si="39"/>
        <v>20.9587203</v>
      </c>
      <c r="AO71" s="7">
        <f t="shared" si="39"/>
        <v>20.9666859</v>
      </c>
      <c r="AP71" s="7">
        <f t="shared" si="39"/>
        <v>20.9547375</v>
      </c>
      <c r="AQ71" s="7">
        <f t="shared" si="39"/>
        <v>20.970668699999997</v>
      </c>
      <c r="AR71" s="7">
        <f t="shared" si="39"/>
        <v>20.951750399999998</v>
      </c>
      <c r="AS71" s="7">
        <f t="shared" si="39"/>
        <v>20.938806300000003</v>
      </c>
      <c r="AT71" s="7">
        <f t="shared" si="39"/>
        <v>20.951750399999998</v>
      </c>
      <c r="AU71" s="7">
        <f t="shared" si="39"/>
        <v>20.9477676</v>
      </c>
      <c r="AV71" s="7">
        <f t="shared" si="39"/>
        <v>20.959716</v>
      </c>
      <c r="AW71" s="7">
        <f t="shared" si="39"/>
        <v>20.9477676</v>
      </c>
      <c r="AX71" s="7">
        <f t="shared" si="39"/>
        <v>20.9318364</v>
      </c>
      <c r="AY71" s="7">
        <f t="shared" si="39"/>
        <v>20.9318364</v>
      </c>
      <c r="AZ71" s="7">
        <f t="shared" si="39"/>
        <v>20.9318364</v>
      </c>
      <c r="BA71" s="7">
        <f t="shared" si="39"/>
        <v>20.9318364</v>
      </c>
      <c r="BB71" s="7">
        <f t="shared" si="39"/>
        <v>20.915905199999997</v>
      </c>
      <c r="BC71" s="7">
        <f t="shared" si="39"/>
        <v>20.9278536</v>
      </c>
      <c r="BD71" s="7">
        <f t="shared" si="39"/>
        <v>20.9248665</v>
      </c>
      <c r="BE71" s="7">
        <f t="shared" si="39"/>
        <v>20.9248665</v>
      </c>
    </row>
    <row r="72" spans="1:57" ht="9.75">
      <c r="A72" s="5">
        <v>36</v>
      </c>
      <c r="B72" s="81" t="s">
        <v>41</v>
      </c>
      <c r="C72" s="87">
        <f t="shared" si="1"/>
        <v>20.377865599999993</v>
      </c>
      <c r="D72" s="88">
        <f t="shared" si="2"/>
        <v>0.023341304370749685</v>
      </c>
      <c r="E72" s="89">
        <f t="shared" si="3"/>
        <v>20.333922400000002</v>
      </c>
      <c r="F72" s="90">
        <f t="shared" si="4"/>
        <v>20.4171832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20.286</v>
      </c>
      <c r="N72" s="95">
        <v>20.286</v>
      </c>
      <c r="O72" s="95">
        <v>20.27</v>
      </c>
      <c r="P72" s="95">
        <v>20.27</v>
      </c>
      <c r="Q72" s="95">
        <v>20.266</v>
      </c>
      <c r="R72" s="95">
        <v>20.266</v>
      </c>
      <c r="S72" s="95">
        <v>20.27</v>
      </c>
      <c r="T72" s="95">
        <v>20.25</v>
      </c>
      <c r="U72" s="95">
        <v>20.241</v>
      </c>
      <c r="V72" s="95">
        <v>20.25</v>
      </c>
      <c r="W72" s="95">
        <v>20.247</v>
      </c>
      <c r="X72" s="95">
        <v>20.247</v>
      </c>
      <c r="Y72" s="95">
        <v>20.247</v>
      </c>
      <c r="Z72" s="95">
        <v>20.234</v>
      </c>
      <c r="AA72" s="95">
        <v>20.234</v>
      </c>
      <c r="AB72" s="95">
        <v>20.222</v>
      </c>
      <c r="AC72" s="95">
        <v>20.222</v>
      </c>
      <c r="AD72" s="95">
        <v>20.218</v>
      </c>
      <c r="AE72" s="95">
        <v>20.218</v>
      </c>
      <c r="AF72" s="95">
        <v>20.227</v>
      </c>
      <c r="AG72" s="96">
        <v>20.202</v>
      </c>
      <c r="AH72" s="5">
        <v>0.9912</v>
      </c>
      <c r="AI72" s="5">
        <v>0.3097</v>
      </c>
      <c r="AK72" s="7">
        <f aca="true" t="shared" si="40" ref="AK72:BE72">$AH$72*M72+$AI$72</f>
        <v>20.4171832</v>
      </c>
      <c r="AL72" s="7">
        <f t="shared" si="40"/>
        <v>20.4171832</v>
      </c>
      <c r="AM72" s="7">
        <f t="shared" si="40"/>
        <v>20.401324</v>
      </c>
      <c r="AN72" s="7">
        <f t="shared" si="40"/>
        <v>20.401324</v>
      </c>
      <c r="AO72" s="7">
        <f t="shared" si="40"/>
        <v>20.397359199999997</v>
      </c>
      <c r="AP72" s="7">
        <f t="shared" si="40"/>
        <v>20.397359199999997</v>
      </c>
      <c r="AQ72" s="7">
        <f t="shared" si="40"/>
        <v>20.401324</v>
      </c>
      <c r="AR72" s="7">
        <f t="shared" si="40"/>
        <v>20.3815</v>
      </c>
      <c r="AS72" s="7">
        <f t="shared" si="40"/>
        <v>20.372579199999997</v>
      </c>
      <c r="AT72" s="7">
        <f t="shared" si="40"/>
        <v>20.3815</v>
      </c>
      <c r="AU72" s="7">
        <f t="shared" si="40"/>
        <v>20.3785264</v>
      </c>
      <c r="AV72" s="7">
        <f t="shared" si="40"/>
        <v>20.3785264</v>
      </c>
      <c r="AW72" s="7">
        <f t="shared" si="40"/>
        <v>20.3785264</v>
      </c>
      <c r="AX72" s="7">
        <f t="shared" si="40"/>
        <v>20.3656408</v>
      </c>
      <c r="AY72" s="7">
        <f t="shared" si="40"/>
        <v>20.3656408</v>
      </c>
      <c r="AZ72" s="7">
        <f t="shared" si="40"/>
        <v>20.3537464</v>
      </c>
      <c r="BA72" s="7">
        <f t="shared" si="40"/>
        <v>20.3537464</v>
      </c>
      <c r="BB72" s="7">
        <f t="shared" si="40"/>
        <v>20.3497816</v>
      </c>
      <c r="BC72" s="7">
        <f t="shared" si="40"/>
        <v>20.3497816</v>
      </c>
      <c r="BD72" s="7">
        <f t="shared" si="40"/>
        <v>20.3587024</v>
      </c>
      <c r="BE72" s="7">
        <f t="shared" si="40"/>
        <v>20.333922400000002</v>
      </c>
    </row>
    <row r="73" spans="1:57" ht="9.75">
      <c r="A73" s="5">
        <v>37</v>
      </c>
      <c r="B73" s="81" t="s">
        <v>41</v>
      </c>
      <c r="C73" s="87">
        <f t="shared" si="1"/>
        <v>20.465606800000007</v>
      </c>
      <c r="D73" s="88">
        <f t="shared" si="2"/>
        <v>0.02730724055982205</v>
      </c>
      <c r="E73" s="89">
        <f t="shared" si="3"/>
        <v>20.4319108</v>
      </c>
      <c r="F73" s="90">
        <f t="shared" si="4"/>
        <v>20.5164316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20.335</v>
      </c>
      <c r="N73" s="95">
        <v>20.347</v>
      </c>
      <c r="O73" s="95">
        <v>20.331</v>
      </c>
      <c r="P73" s="95">
        <v>20.331</v>
      </c>
      <c r="Q73" s="95">
        <v>20.315</v>
      </c>
      <c r="R73" s="95">
        <v>20.328</v>
      </c>
      <c r="S73" s="95">
        <v>20.319</v>
      </c>
      <c r="T73" s="95">
        <v>20.299</v>
      </c>
      <c r="U73" s="95">
        <v>20.287</v>
      </c>
      <c r="V73" s="95">
        <v>20.299</v>
      </c>
      <c r="W73" s="95">
        <v>20.284</v>
      </c>
      <c r="X73" s="95">
        <v>20.296</v>
      </c>
      <c r="Y73" s="95">
        <v>20.284</v>
      </c>
      <c r="Z73" s="95">
        <v>20.28</v>
      </c>
      <c r="AA73" s="95">
        <v>20.268</v>
      </c>
      <c r="AB73" s="95">
        <v>20.28</v>
      </c>
      <c r="AC73" s="95">
        <v>20.268</v>
      </c>
      <c r="AD73" s="95">
        <v>20.264</v>
      </c>
      <c r="AE73" s="95">
        <v>20.264</v>
      </c>
      <c r="AF73" s="95">
        <v>20.261</v>
      </c>
      <c r="AG73" s="96">
        <v>20.261</v>
      </c>
      <c r="AH73" s="5">
        <v>0.9828</v>
      </c>
      <c r="AI73" s="5">
        <v>0.5194</v>
      </c>
      <c r="AK73" s="7">
        <f aca="true" t="shared" si="41" ref="AK73:BE73">$AH$73*M73+$AI$73</f>
        <v>20.504638000000003</v>
      </c>
      <c r="AL73" s="7">
        <f t="shared" si="41"/>
        <v>20.5164316</v>
      </c>
      <c r="AM73" s="7">
        <f t="shared" si="41"/>
        <v>20.5007068</v>
      </c>
      <c r="AN73" s="7">
        <f t="shared" si="41"/>
        <v>20.5007068</v>
      </c>
      <c r="AO73" s="7">
        <f t="shared" si="41"/>
        <v>20.484982000000002</v>
      </c>
      <c r="AP73" s="7">
        <f t="shared" si="41"/>
        <v>20.497758400000002</v>
      </c>
      <c r="AQ73" s="7">
        <f t="shared" si="41"/>
        <v>20.4889132</v>
      </c>
      <c r="AR73" s="7">
        <f t="shared" si="41"/>
        <v>20.4692572</v>
      </c>
      <c r="AS73" s="7">
        <f t="shared" si="41"/>
        <v>20.4574636</v>
      </c>
      <c r="AT73" s="7">
        <f t="shared" si="41"/>
        <v>20.4692572</v>
      </c>
      <c r="AU73" s="7">
        <f t="shared" si="41"/>
        <v>20.4545152</v>
      </c>
      <c r="AV73" s="7">
        <f t="shared" si="41"/>
        <v>20.4663088</v>
      </c>
      <c r="AW73" s="7">
        <f t="shared" si="41"/>
        <v>20.4545152</v>
      </c>
      <c r="AX73" s="7">
        <f t="shared" si="41"/>
        <v>20.450584000000003</v>
      </c>
      <c r="AY73" s="7">
        <f t="shared" si="41"/>
        <v>20.438790400000002</v>
      </c>
      <c r="AZ73" s="7">
        <f t="shared" si="41"/>
        <v>20.450584000000003</v>
      </c>
      <c r="BA73" s="7">
        <f t="shared" si="41"/>
        <v>20.438790400000002</v>
      </c>
      <c r="BB73" s="7">
        <f t="shared" si="41"/>
        <v>20.434859200000002</v>
      </c>
      <c r="BC73" s="7">
        <f t="shared" si="41"/>
        <v>20.434859200000002</v>
      </c>
      <c r="BD73" s="7">
        <f t="shared" si="41"/>
        <v>20.4319108</v>
      </c>
      <c r="BE73" s="7">
        <f t="shared" si="41"/>
        <v>20.4319108</v>
      </c>
    </row>
    <row r="74" spans="1:57" ht="9.75">
      <c r="A74" s="5">
        <v>38</v>
      </c>
      <c r="B74" s="81" t="s">
        <v>38</v>
      </c>
      <c r="C74" s="87">
        <f t="shared" si="1"/>
        <v>20.72201741904762</v>
      </c>
      <c r="D74" s="88">
        <f t="shared" si="2"/>
        <v>0.05083040387488195</v>
      </c>
      <c r="E74" s="89">
        <f t="shared" si="3"/>
        <v>20.6350136</v>
      </c>
      <c r="F74" s="90">
        <f t="shared" si="4"/>
        <v>20.802106400000003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20.641</v>
      </c>
      <c r="N74" s="95">
        <v>20.641</v>
      </c>
      <c r="O74" s="95">
        <v>20.637</v>
      </c>
      <c r="P74" s="95">
        <v>20.625</v>
      </c>
      <c r="Q74" s="95">
        <v>20.682</v>
      </c>
      <c r="R74" s="95">
        <v>20.67</v>
      </c>
      <c r="S74" s="95">
        <v>20.637</v>
      </c>
      <c r="T74" s="95">
        <v>20.605</v>
      </c>
      <c r="U74" s="95">
        <v>20.642</v>
      </c>
      <c r="V74" s="95">
        <v>20.605</v>
      </c>
      <c r="W74" s="95">
        <v>20.553</v>
      </c>
      <c r="X74" s="95">
        <v>20.541</v>
      </c>
      <c r="Y74" s="95">
        <v>20.516</v>
      </c>
      <c r="Z74" s="95">
        <v>20.684</v>
      </c>
      <c r="AA74" s="95">
        <v>20.561</v>
      </c>
      <c r="AB74" s="95">
        <v>20.635</v>
      </c>
      <c r="AC74" s="95">
        <v>20.574</v>
      </c>
      <c r="AD74" s="95">
        <v>20.582</v>
      </c>
      <c r="AE74" s="95">
        <v>20.558</v>
      </c>
      <c r="AF74" s="95">
        <v>20.554</v>
      </c>
      <c r="AG74" s="96">
        <v>20.53</v>
      </c>
      <c r="AH74" s="5">
        <v>0.9946</v>
      </c>
      <c r="AI74" s="5">
        <v>0.2298</v>
      </c>
      <c r="AK74" s="7">
        <f aca="true" t="shared" si="42" ref="AK74:BE74">$AH$74*M74+$AI$74</f>
        <v>20.7593386</v>
      </c>
      <c r="AL74" s="7">
        <f t="shared" si="42"/>
        <v>20.7593386</v>
      </c>
      <c r="AM74" s="7">
        <f t="shared" si="42"/>
        <v>20.755360200000002</v>
      </c>
      <c r="AN74" s="7">
        <f t="shared" si="42"/>
        <v>20.743425000000002</v>
      </c>
      <c r="AO74" s="7">
        <f t="shared" si="42"/>
        <v>20.8001172</v>
      </c>
      <c r="AP74" s="7">
        <f t="shared" si="42"/>
        <v>20.788182000000003</v>
      </c>
      <c r="AQ74" s="7">
        <f t="shared" si="42"/>
        <v>20.755360200000002</v>
      </c>
      <c r="AR74" s="7">
        <f t="shared" si="42"/>
        <v>20.723533000000003</v>
      </c>
      <c r="AS74" s="7">
        <f t="shared" si="42"/>
        <v>20.7603332</v>
      </c>
      <c r="AT74" s="7">
        <f t="shared" si="42"/>
        <v>20.723533000000003</v>
      </c>
      <c r="AU74" s="7">
        <f t="shared" si="42"/>
        <v>20.671813800000002</v>
      </c>
      <c r="AV74" s="7">
        <f t="shared" si="42"/>
        <v>20.659878600000003</v>
      </c>
      <c r="AW74" s="7">
        <f t="shared" si="42"/>
        <v>20.6350136</v>
      </c>
      <c r="AX74" s="7">
        <f t="shared" si="42"/>
        <v>20.802106400000003</v>
      </c>
      <c r="AY74" s="7">
        <f t="shared" si="42"/>
        <v>20.6797706</v>
      </c>
      <c r="AZ74" s="7">
        <f t="shared" si="42"/>
        <v>20.753371000000005</v>
      </c>
      <c r="BA74" s="7">
        <f t="shared" si="42"/>
        <v>20.692700400000003</v>
      </c>
      <c r="BB74" s="7">
        <f t="shared" si="42"/>
        <v>20.700657200000002</v>
      </c>
      <c r="BC74" s="7">
        <f t="shared" si="42"/>
        <v>20.676786800000002</v>
      </c>
      <c r="BD74" s="7">
        <f t="shared" si="42"/>
        <v>20.6728084</v>
      </c>
      <c r="BE74" s="7">
        <f t="shared" si="42"/>
        <v>20.648938</v>
      </c>
    </row>
    <row r="75" spans="1:57" ht="9.75">
      <c r="A75" s="5">
        <v>39</v>
      </c>
      <c r="B75" s="81" t="s">
        <v>39</v>
      </c>
      <c r="C75" s="87">
        <f t="shared" si="1"/>
        <v>20.266971914285715</v>
      </c>
      <c r="D75" s="88">
        <f t="shared" si="2"/>
        <v>0.0816896435084666</v>
      </c>
      <c r="E75" s="89">
        <f t="shared" si="3"/>
        <v>20.1475146</v>
      </c>
      <c r="F75" s="90">
        <f t="shared" si="4"/>
        <v>20.478483300000004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20.347</v>
      </c>
      <c r="N75" s="95">
        <v>20.142</v>
      </c>
      <c r="O75" s="95">
        <v>20.077</v>
      </c>
      <c r="P75" s="95">
        <v>20.151</v>
      </c>
      <c r="Q75" s="95">
        <v>20.22</v>
      </c>
      <c r="R75" s="95">
        <v>20.254</v>
      </c>
      <c r="S75" s="95">
        <v>20.126</v>
      </c>
      <c r="T75" s="95">
        <v>20.205</v>
      </c>
      <c r="U75" s="95">
        <v>20.107</v>
      </c>
      <c r="V75" s="95">
        <v>20.033</v>
      </c>
      <c r="W75" s="95">
        <v>20.079</v>
      </c>
      <c r="X75" s="95">
        <v>20.115</v>
      </c>
      <c r="Y75" s="95">
        <v>20.201</v>
      </c>
      <c r="Z75" s="95">
        <v>20.087</v>
      </c>
      <c r="AA75" s="95">
        <v>20.148</v>
      </c>
      <c r="AB75" s="95">
        <v>20.148</v>
      </c>
      <c r="AC75" s="95">
        <v>20.014</v>
      </c>
      <c r="AD75" s="95">
        <v>20.059</v>
      </c>
      <c r="AE75" s="95">
        <v>20.096</v>
      </c>
      <c r="AF75" s="95">
        <v>20.19</v>
      </c>
      <c r="AG75" s="96">
        <v>20.019</v>
      </c>
      <c r="AH75" s="5">
        <v>0.9939</v>
      </c>
      <c r="AI75" s="5">
        <v>0.2556</v>
      </c>
      <c r="AK75" s="7">
        <f aca="true" t="shared" si="43" ref="AK75:BE75">$AH$75*M75+$AI$75</f>
        <v>20.478483300000004</v>
      </c>
      <c r="AL75" s="7">
        <f t="shared" si="43"/>
        <v>20.2747338</v>
      </c>
      <c r="AM75" s="7">
        <f t="shared" si="43"/>
        <v>20.210130300000003</v>
      </c>
      <c r="AN75" s="7">
        <f t="shared" si="43"/>
        <v>20.2836789</v>
      </c>
      <c r="AO75" s="7">
        <f t="shared" si="43"/>
        <v>20.352258</v>
      </c>
      <c r="AP75" s="7">
        <f t="shared" si="43"/>
        <v>20.386050600000004</v>
      </c>
      <c r="AQ75" s="7">
        <f t="shared" si="43"/>
        <v>20.258831400000002</v>
      </c>
      <c r="AR75" s="7">
        <f t="shared" si="43"/>
        <v>20.3373495</v>
      </c>
      <c r="AS75" s="7">
        <f t="shared" si="43"/>
        <v>20.2399473</v>
      </c>
      <c r="AT75" s="7">
        <f t="shared" si="43"/>
        <v>20.166398700000002</v>
      </c>
      <c r="AU75" s="7">
        <f t="shared" si="43"/>
        <v>20.2121181</v>
      </c>
      <c r="AV75" s="7">
        <f t="shared" si="43"/>
        <v>20.247898499999998</v>
      </c>
      <c r="AW75" s="7">
        <f t="shared" si="43"/>
        <v>20.3333739</v>
      </c>
      <c r="AX75" s="7">
        <f t="shared" si="43"/>
        <v>20.220069300000002</v>
      </c>
      <c r="AY75" s="7">
        <f t="shared" si="43"/>
        <v>20.280697200000002</v>
      </c>
      <c r="AZ75" s="7">
        <f t="shared" si="43"/>
        <v>20.280697200000002</v>
      </c>
      <c r="BA75" s="7">
        <f t="shared" si="43"/>
        <v>20.1475146</v>
      </c>
      <c r="BB75" s="7">
        <f t="shared" si="43"/>
        <v>20.192240100000003</v>
      </c>
      <c r="BC75" s="7">
        <f t="shared" si="43"/>
        <v>20.2290144</v>
      </c>
      <c r="BD75" s="7">
        <f t="shared" si="43"/>
        <v>20.322441</v>
      </c>
      <c r="BE75" s="7">
        <f t="shared" si="43"/>
        <v>20.1524841</v>
      </c>
    </row>
    <row r="76" spans="1:57" ht="10.5" thickBot="1">
      <c r="A76" s="5">
        <v>40</v>
      </c>
      <c r="B76" s="97" t="s">
        <v>40</v>
      </c>
      <c r="C76" s="98">
        <f t="shared" si="1"/>
        <v>20.91066692380952</v>
      </c>
      <c r="D76" s="99">
        <f t="shared" si="2"/>
        <v>0.027018136984956587</v>
      </c>
      <c r="E76" s="100">
        <f t="shared" si="3"/>
        <v>20.871008399999997</v>
      </c>
      <c r="F76" s="101">
        <f t="shared" si="4"/>
        <v>20.962769199999997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20.846</v>
      </c>
      <c r="N76" s="106">
        <v>20.858</v>
      </c>
      <c r="O76" s="106">
        <v>20.83</v>
      </c>
      <c r="P76" s="106">
        <v>20.83</v>
      </c>
      <c r="Q76" s="106">
        <v>20.839</v>
      </c>
      <c r="R76" s="106">
        <v>20.826</v>
      </c>
      <c r="S76" s="106">
        <v>20.83</v>
      </c>
      <c r="T76" s="106">
        <v>20.813</v>
      </c>
      <c r="U76" s="106">
        <v>20.801</v>
      </c>
      <c r="V76" s="106">
        <v>20.813</v>
      </c>
      <c r="W76" s="106">
        <v>20.798</v>
      </c>
      <c r="X76" s="106">
        <v>20.819</v>
      </c>
      <c r="Y76" s="106">
        <v>20.798</v>
      </c>
      <c r="Z76" s="106">
        <v>20.782</v>
      </c>
      <c r="AA76" s="106">
        <v>20.782</v>
      </c>
      <c r="AB76" s="106">
        <v>20.782</v>
      </c>
      <c r="AC76" s="106">
        <v>20.782</v>
      </c>
      <c r="AD76" s="106">
        <v>20.766</v>
      </c>
      <c r="AE76" s="106">
        <v>20.778</v>
      </c>
      <c r="AF76" s="106">
        <v>20.774</v>
      </c>
      <c r="AG76" s="107">
        <v>20.774</v>
      </c>
      <c r="AH76" s="5">
        <v>0.9974</v>
      </c>
      <c r="AI76" s="5">
        <v>0.159</v>
      </c>
      <c r="AK76" s="7">
        <f aca="true" t="shared" si="44" ref="AK76:BE76">$AH$76*M76+$AI$76</f>
        <v>20.9508004</v>
      </c>
      <c r="AL76" s="7">
        <f t="shared" si="44"/>
        <v>20.962769199999997</v>
      </c>
      <c r="AM76" s="7">
        <f t="shared" si="44"/>
        <v>20.934841999999996</v>
      </c>
      <c r="AN76" s="7">
        <f t="shared" si="44"/>
        <v>20.934841999999996</v>
      </c>
      <c r="AO76" s="7">
        <f t="shared" si="44"/>
        <v>20.943818599999997</v>
      </c>
      <c r="AP76" s="7">
        <f t="shared" si="44"/>
        <v>20.9308524</v>
      </c>
      <c r="AQ76" s="7">
        <f t="shared" si="44"/>
        <v>20.934841999999996</v>
      </c>
      <c r="AR76" s="7">
        <f t="shared" si="44"/>
        <v>20.917886199999998</v>
      </c>
      <c r="AS76" s="7">
        <f t="shared" si="44"/>
        <v>20.905917399999996</v>
      </c>
      <c r="AT76" s="7">
        <f t="shared" si="44"/>
        <v>20.917886199999998</v>
      </c>
      <c r="AU76" s="7">
        <f t="shared" si="44"/>
        <v>20.902925199999995</v>
      </c>
      <c r="AV76" s="7">
        <f t="shared" si="44"/>
        <v>20.923870599999997</v>
      </c>
      <c r="AW76" s="7">
        <f t="shared" si="44"/>
        <v>20.902925199999995</v>
      </c>
      <c r="AX76" s="7">
        <f t="shared" si="44"/>
        <v>20.8869668</v>
      </c>
      <c r="AY76" s="7">
        <f t="shared" si="44"/>
        <v>20.8869668</v>
      </c>
      <c r="AZ76" s="7">
        <f t="shared" si="44"/>
        <v>20.8869668</v>
      </c>
      <c r="BA76" s="7">
        <f t="shared" si="44"/>
        <v>20.8869668</v>
      </c>
      <c r="BB76" s="7">
        <f t="shared" si="44"/>
        <v>20.871008399999997</v>
      </c>
      <c r="BC76" s="7">
        <f t="shared" si="44"/>
        <v>20.882977199999996</v>
      </c>
      <c r="BD76" s="7">
        <f t="shared" si="44"/>
        <v>20.8789876</v>
      </c>
      <c r="BE76" s="7">
        <f t="shared" si="44"/>
        <v>20.8789876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151.6</v>
      </c>
      <c r="N78" s="92">
        <v>157.9</v>
      </c>
      <c r="O78" s="92">
        <v>153</v>
      </c>
      <c r="P78" s="92">
        <v>152.8</v>
      </c>
      <c r="Q78" s="92">
        <v>151</v>
      </c>
      <c r="R78" s="92">
        <v>154.8</v>
      </c>
      <c r="S78" s="92">
        <v>157.6</v>
      </c>
      <c r="T78" s="92">
        <v>152.8</v>
      </c>
      <c r="U78" s="92">
        <v>153.5</v>
      </c>
      <c r="V78" s="92">
        <v>154.7</v>
      </c>
      <c r="W78" s="92">
        <v>156</v>
      </c>
      <c r="X78" s="92">
        <v>155.8</v>
      </c>
      <c r="Y78" s="92">
        <v>156</v>
      </c>
      <c r="Z78" s="92">
        <v>156.1</v>
      </c>
      <c r="AA78" s="92">
        <v>154.3</v>
      </c>
      <c r="AB78" s="92">
        <v>151.3</v>
      </c>
      <c r="AC78" s="92">
        <v>152.8</v>
      </c>
      <c r="AD78" s="92">
        <v>157.4</v>
      </c>
      <c r="AE78" s="92">
        <v>155.6</v>
      </c>
      <c r="AF78" s="92">
        <v>158.2</v>
      </c>
      <c r="AG78" s="93">
        <v>158.6</v>
      </c>
      <c r="AI78" s="7" t="s">
        <v>77</v>
      </c>
      <c r="AJ78" s="5"/>
      <c r="AK78" s="17">
        <f aca="true" t="shared" si="45" ref="AK78:AK95">AVERAGE(M78:AG78)</f>
        <v>154.84761904761905</v>
      </c>
      <c r="AL78" s="17">
        <f aca="true" t="shared" si="46" ref="AL78:AL95">STDEV(M78:AG78)</f>
        <v>2.3504508179536607</v>
      </c>
      <c r="AM78" s="17">
        <f aca="true" t="shared" si="47" ref="AM78:AM95">MIN(M78:AG78)</f>
        <v>151</v>
      </c>
      <c r="AN78" s="17">
        <f aca="true" t="shared" si="48" ref="AN78:AN95">MAX(M78:AG78)</f>
        <v>158.6</v>
      </c>
    </row>
    <row r="79" spans="2:40" ht="9.75">
      <c r="B79" s="81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158.6</v>
      </c>
      <c r="N79" s="95">
        <v>163</v>
      </c>
      <c r="O79" s="95">
        <v>161.4</v>
      </c>
      <c r="P79" s="95">
        <v>160.2</v>
      </c>
      <c r="Q79" s="95">
        <v>159.3</v>
      </c>
      <c r="R79" s="95">
        <v>161.5</v>
      </c>
      <c r="S79" s="95">
        <v>161</v>
      </c>
      <c r="T79" s="95">
        <v>159.3</v>
      </c>
      <c r="U79" s="95">
        <v>156.8</v>
      </c>
      <c r="V79" s="95">
        <v>162.9</v>
      </c>
      <c r="W79" s="95">
        <v>160.2</v>
      </c>
      <c r="X79" s="95">
        <v>160</v>
      </c>
      <c r="Y79" s="95">
        <v>162.6</v>
      </c>
      <c r="Z79" s="95">
        <v>160</v>
      </c>
      <c r="AA79" s="95">
        <v>159.3</v>
      </c>
      <c r="AB79" s="95">
        <v>157</v>
      </c>
      <c r="AC79" s="95">
        <v>160.1</v>
      </c>
      <c r="AD79" s="95">
        <v>162.1</v>
      </c>
      <c r="AE79" s="95">
        <v>160.4</v>
      </c>
      <c r="AF79" s="95">
        <v>161.6</v>
      </c>
      <c r="AG79" s="96">
        <v>161.6</v>
      </c>
      <c r="AI79" s="7" t="s">
        <v>78</v>
      </c>
      <c r="AJ79" s="5"/>
      <c r="AK79" s="17">
        <f t="shared" si="45"/>
        <v>160.42380952380952</v>
      </c>
      <c r="AL79" s="17">
        <f t="shared" si="46"/>
        <v>1.7037912905942305</v>
      </c>
      <c r="AM79" s="17">
        <f t="shared" si="47"/>
        <v>156.8</v>
      </c>
      <c r="AN79" s="17">
        <f t="shared" si="48"/>
        <v>163</v>
      </c>
    </row>
    <row r="80" spans="1:40" ht="9.75">
      <c r="A80" s="5">
        <v>1</v>
      </c>
      <c r="B80" s="81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143.4</v>
      </c>
      <c r="N80" s="95">
        <v>144.4</v>
      </c>
      <c r="O80" s="95">
        <v>144</v>
      </c>
      <c r="P80" s="95">
        <v>144.2</v>
      </c>
      <c r="Q80" s="95">
        <v>144.1</v>
      </c>
      <c r="R80" s="95">
        <v>143.7</v>
      </c>
      <c r="S80" s="95">
        <v>144.8</v>
      </c>
      <c r="T80" s="95">
        <v>144.5</v>
      </c>
      <c r="U80" s="95">
        <v>143.8</v>
      </c>
      <c r="V80" s="95">
        <v>144.5</v>
      </c>
      <c r="W80" s="95">
        <v>144.6</v>
      </c>
      <c r="X80" s="95">
        <v>144.2</v>
      </c>
      <c r="Y80" s="95">
        <v>144.1</v>
      </c>
      <c r="Z80" s="95">
        <v>144.1</v>
      </c>
      <c r="AA80" s="95">
        <v>144.2</v>
      </c>
      <c r="AB80" s="95">
        <v>143.2</v>
      </c>
      <c r="AC80" s="95">
        <v>145</v>
      </c>
      <c r="AD80" s="95">
        <v>145</v>
      </c>
      <c r="AE80" s="95">
        <v>144.1</v>
      </c>
      <c r="AF80" s="95">
        <v>144.8</v>
      </c>
      <c r="AG80" s="96">
        <v>144</v>
      </c>
      <c r="AI80" s="7" t="s">
        <v>79</v>
      </c>
      <c r="AJ80" s="5"/>
      <c r="AK80" s="17">
        <f t="shared" si="45"/>
        <v>144.2238095238095</v>
      </c>
      <c r="AL80" s="17">
        <f t="shared" si="46"/>
        <v>0.4763452129546011</v>
      </c>
      <c r="AM80" s="17">
        <f t="shared" si="47"/>
        <v>143.2</v>
      </c>
      <c r="AN80" s="17">
        <f t="shared" si="48"/>
        <v>145</v>
      </c>
    </row>
    <row r="81" spans="1:40" ht="9.75">
      <c r="A81" s="5">
        <v>2</v>
      </c>
      <c r="B81" s="81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143.8</v>
      </c>
      <c r="N81" s="95">
        <v>145.8</v>
      </c>
      <c r="O81" s="95">
        <v>144.4</v>
      </c>
      <c r="P81" s="95">
        <v>144.1</v>
      </c>
      <c r="Q81" s="95">
        <v>144.4</v>
      </c>
      <c r="R81" s="95">
        <v>144.6</v>
      </c>
      <c r="S81" s="95">
        <v>147.2</v>
      </c>
      <c r="T81" s="95">
        <v>144.6</v>
      </c>
      <c r="U81" s="95">
        <v>145.5</v>
      </c>
      <c r="V81" s="95">
        <v>145.4</v>
      </c>
      <c r="W81" s="95">
        <v>146.2</v>
      </c>
      <c r="X81" s="95">
        <v>145.7</v>
      </c>
      <c r="Y81" s="95">
        <v>146.5</v>
      </c>
      <c r="Z81" s="95">
        <v>146.7</v>
      </c>
      <c r="AA81" s="95">
        <v>145.7</v>
      </c>
      <c r="AB81" s="95">
        <v>144.1</v>
      </c>
      <c r="AC81" s="95">
        <v>145.1</v>
      </c>
      <c r="AD81" s="95">
        <v>147</v>
      </c>
      <c r="AE81" s="95">
        <v>146.1</v>
      </c>
      <c r="AF81" s="95">
        <v>146.8</v>
      </c>
      <c r="AG81" s="96">
        <v>146.7</v>
      </c>
      <c r="AI81" s="7" t="s">
        <v>80</v>
      </c>
      <c r="AJ81" s="5"/>
      <c r="AK81" s="17">
        <f t="shared" si="45"/>
        <v>145.54285714285712</v>
      </c>
      <c r="AL81" s="17">
        <f t="shared" si="46"/>
        <v>1.0656319386032984</v>
      </c>
      <c r="AM81" s="17">
        <f t="shared" si="47"/>
        <v>143.8</v>
      </c>
      <c r="AN81" s="17">
        <f t="shared" si="48"/>
        <v>147.2</v>
      </c>
    </row>
    <row r="82" spans="1:40" ht="9.75">
      <c r="A82" s="5">
        <v>3</v>
      </c>
      <c r="B82" s="81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101.1</v>
      </c>
      <c r="N82" s="95">
        <v>101.6</v>
      </c>
      <c r="O82" s="95">
        <v>100.8</v>
      </c>
      <c r="P82" s="95">
        <v>101.4</v>
      </c>
      <c r="Q82" s="95">
        <v>100.3</v>
      </c>
      <c r="R82" s="95">
        <v>100.6</v>
      </c>
      <c r="S82" s="95">
        <v>101.3</v>
      </c>
      <c r="T82" s="95">
        <v>101.2</v>
      </c>
      <c r="U82" s="95">
        <v>100.7</v>
      </c>
      <c r="V82" s="95">
        <v>100.7</v>
      </c>
      <c r="W82" s="95">
        <v>101.1</v>
      </c>
      <c r="X82" s="95">
        <v>100.7</v>
      </c>
      <c r="Y82" s="95">
        <v>101</v>
      </c>
      <c r="Z82" s="95">
        <v>101.1</v>
      </c>
      <c r="AA82" s="95">
        <v>100.8</v>
      </c>
      <c r="AB82" s="95">
        <v>100.7</v>
      </c>
      <c r="AC82" s="95">
        <v>101.1</v>
      </c>
      <c r="AD82" s="95">
        <v>101.2</v>
      </c>
      <c r="AE82" s="95">
        <v>100.9</v>
      </c>
      <c r="AF82" s="95">
        <v>101.2</v>
      </c>
      <c r="AG82" s="96">
        <v>101.7</v>
      </c>
      <c r="AI82" s="7" t="s">
        <v>81</v>
      </c>
      <c r="AJ82" s="5"/>
      <c r="AK82" s="17">
        <f t="shared" si="45"/>
        <v>101.0095238095238</v>
      </c>
      <c r="AL82" s="17">
        <f t="shared" si="46"/>
        <v>0.34337262835695276</v>
      </c>
      <c r="AM82" s="17">
        <f t="shared" si="47"/>
        <v>100.3</v>
      </c>
      <c r="AN82" s="17">
        <f t="shared" si="48"/>
        <v>101.7</v>
      </c>
    </row>
    <row r="83" spans="1:40" ht="9.75">
      <c r="A83" s="5">
        <v>4</v>
      </c>
      <c r="B83" s="81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104.9</v>
      </c>
      <c r="N83" s="95">
        <v>105.1</v>
      </c>
      <c r="O83" s="95">
        <v>105.5</v>
      </c>
      <c r="P83" s="95">
        <v>105.6</v>
      </c>
      <c r="Q83" s="95">
        <v>105.4</v>
      </c>
      <c r="R83" s="95">
        <v>105.7</v>
      </c>
      <c r="S83" s="95">
        <v>105.8</v>
      </c>
      <c r="T83" s="95">
        <v>105.2</v>
      </c>
      <c r="U83" s="95">
        <v>105</v>
      </c>
      <c r="V83" s="95">
        <v>105.4</v>
      </c>
      <c r="W83" s="95">
        <v>105.1</v>
      </c>
      <c r="X83" s="95">
        <v>104.8</v>
      </c>
      <c r="Y83" s="95">
        <v>105.1</v>
      </c>
      <c r="Z83" s="95">
        <v>104.8</v>
      </c>
      <c r="AA83" s="95">
        <v>105.6</v>
      </c>
      <c r="AB83" s="95">
        <v>105.1</v>
      </c>
      <c r="AC83" s="95">
        <v>105.6</v>
      </c>
      <c r="AD83" s="95">
        <v>105.1</v>
      </c>
      <c r="AE83" s="95">
        <v>105.4</v>
      </c>
      <c r="AF83" s="95">
        <v>105.7</v>
      </c>
      <c r="AG83" s="96">
        <v>105.8</v>
      </c>
      <c r="AI83" s="7" t="s">
        <v>82</v>
      </c>
      <c r="AJ83" s="5"/>
      <c r="AK83" s="17">
        <f t="shared" si="45"/>
        <v>105.31904761904761</v>
      </c>
      <c r="AL83" s="17">
        <f t="shared" si="46"/>
        <v>0.3249908423618239</v>
      </c>
      <c r="AM83" s="17">
        <f t="shared" si="47"/>
        <v>104.8</v>
      </c>
      <c r="AN83" s="17">
        <f t="shared" si="48"/>
        <v>105.8</v>
      </c>
    </row>
    <row r="84" spans="1:40" ht="9.75">
      <c r="A84" s="5">
        <v>5</v>
      </c>
      <c r="B84" s="81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114</v>
      </c>
      <c r="N84" s="95">
        <v>112.7</v>
      </c>
      <c r="O84" s="95">
        <v>113.7</v>
      </c>
      <c r="P84" s="95">
        <v>113</v>
      </c>
      <c r="Q84" s="95">
        <v>113.9</v>
      </c>
      <c r="R84" s="95">
        <v>113.2</v>
      </c>
      <c r="S84" s="95">
        <v>113.2</v>
      </c>
      <c r="T84" s="95">
        <v>114</v>
      </c>
      <c r="U84" s="95">
        <v>114.5</v>
      </c>
      <c r="V84" s="95">
        <v>113.7</v>
      </c>
      <c r="W84" s="95">
        <v>114.4</v>
      </c>
      <c r="X84" s="95">
        <v>113.9</v>
      </c>
      <c r="Y84" s="95">
        <v>114.1</v>
      </c>
      <c r="Z84" s="95">
        <v>114.1</v>
      </c>
      <c r="AA84" s="95">
        <v>114.9</v>
      </c>
      <c r="AB84" s="95">
        <v>114.1</v>
      </c>
      <c r="AC84" s="95">
        <v>115.1</v>
      </c>
      <c r="AD84" s="95">
        <v>113.6</v>
      </c>
      <c r="AE84" s="95">
        <v>113.7</v>
      </c>
      <c r="AF84" s="95">
        <v>114.7</v>
      </c>
      <c r="AG84" s="96">
        <v>113.9</v>
      </c>
      <c r="AI84" s="7" t="s">
        <v>74</v>
      </c>
      <c r="AJ84" s="5"/>
      <c r="AK84" s="17">
        <f t="shared" si="45"/>
        <v>113.92380952380951</v>
      </c>
      <c r="AL84" s="17">
        <f t="shared" si="46"/>
        <v>0.60241577162684</v>
      </c>
      <c r="AM84" s="17">
        <f t="shared" si="47"/>
        <v>112.7</v>
      </c>
      <c r="AN84" s="17">
        <f t="shared" si="48"/>
        <v>115.1</v>
      </c>
    </row>
    <row r="85" spans="1:40" ht="9.75">
      <c r="A85" s="5">
        <v>6</v>
      </c>
      <c r="B85" s="81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119.7</v>
      </c>
      <c r="N85" s="95">
        <v>120.1</v>
      </c>
      <c r="O85" s="95">
        <v>119.3</v>
      </c>
      <c r="P85" s="95">
        <v>119.8</v>
      </c>
      <c r="Q85" s="95">
        <v>119.3</v>
      </c>
      <c r="R85" s="95">
        <v>119.9</v>
      </c>
      <c r="S85" s="95">
        <v>119.7</v>
      </c>
      <c r="T85" s="95">
        <v>119.9</v>
      </c>
      <c r="U85" s="95">
        <v>120.4</v>
      </c>
      <c r="V85" s="95">
        <v>119.9</v>
      </c>
      <c r="W85" s="95">
        <v>120.1</v>
      </c>
      <c r="X85" s="95">
        <v>119.7</v>
      </c>
      <c r="Y85" s="95">
        <v>119.8</v>
      </c>
      <c r="Z85" s="95">
        <v>120</v>
      </c>
      <c r="AA85" s="95">
        <v>120.3</v>
      </c>
      <c r="AB85" s="95">
        <v>119.8</v>
      </c>
      <c r="AC85" s="95">
        <v>120.4</v>
      </c>
      <c r="AD85" s="95">
        <v>120.6</v>
      </c>
      <c r="AE85" s="95">
        <v>119.8</v>
      </c>
      <c r="AF85" s="95">
        <v>120.6</v>
      </c>
      <c r="AG85" s="96">
        <v>120.1</v>
      </c>
      <c r="AI85" s="7" t="s">
        <v>75</v>
      </c>
      <c r="AJ85" s="5"/>
      <c r="AK85" s="17">
        <f t="shared" si="45"/>
        <v>119.96190476190478</v>
      </c>
      <c r="AL85" s="17">
        <f t="shared" si="46"/>
        <v>0.3584357550192086</v>
      </c>
      <c r="AM85" s="17">
        <f t="shared" si="47"/>
        <v>119.3</v>
      </c>
      <c r="AN85" s="17">
        <f t="shared" si="48"/>
        <v>120.6</v>
      </c>
    </row>
    <row r="86" spans="1:40" ht="9.75">
      <c r="A86" s="5">
        <v>7</v>
      </c>
      <c r="B86" s="81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71.4</v>
      </c>
      <c r="N86" s="95">
        <v>71.5</v>
      </c>
      <c r="O86" s="95">
        <v>71.4</v>
      </c>
      <c r="P86" s="95">
        <v>71.7</v>
      </c>
      <c r="Q86" s="95">
        <v>71.7</v>
      </c>
      <c r="R86" s="95">
        <v>71.8</v>
      </c>
      <c r="S86" s="95">
        <v>71.6</v>
      </c>
      <c r="T86" s="95">
        <v>72</v>
      </c>
      <c r="U86" s="95">
        <v>72</v>
      </c>
      <c r="V86" s="95">
        <v>72.1</v>
      </c>
      <c r="W86" s="95">
        <v>72.1</v>
      </c>
      <c r="X86" s="95">
        <v>72.1</v>
      </c>
      <c r="Y86" s="95">
        <v>72</v>
      </c>
      <c r="Z86" s="95">
        <v>72.1</v>
      </c>
      <c r="AA86" s="95">
        <v>72.2</v>
      </c>
      <c r="AB86" s="95">
        <v>71.9</v>
      </c>
      <c r="AC86" s="95">
        <v>72.3</v>
      </c>
      <c r="AD86" s="95">
        <v>72.5</v>
      </c>
      <c r="AE86" s="95">
        <v>72.2</v>
      </c>
      <c r="AF86" s="95">
        <v>72.4</v>
      </c>
      <c r="AG86" s="96">
        <v>72.2</v>
      </c>
      <c r="AI86" s="7" t="s">
        <v>83</v>
      </c>
      <c r="AJ86" s="5"/>
      <c r="AK86" s="17">
        <f t="shared" si="45"/>
        <v>71.96190476190478</v>
      </c>
      <c r="AL86" s="17">
        <f t="shared" si="46"/>
        <v>0.3153984630212866</v>
      </c>
      <c r="AM86" s="17">
        <f t="shared" si="47"/>
        <v>71.4</v>
      </c>
      <c r="AN86" s="17">
        <f t="shared" si="48"/>
        <v>72.5</v>
      </c>
    </row>
    <row r="87" spans="1:40" ht="9.75">
      <c r="A87" s="5">
        <v>8</v>
      </c>
      <c r="B87" s="81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162.6</v>
      </c>
      <c r="N87" s="95">
        <v>163.9</v>
      </c>
      <c r="O87" s="95">
        <v>163.3</v>
      </c>
      <c r="P87" s="95">
        <v>163.3</v>
      </c>
      <c r="Q87" s="95">
        <v>163.4</v>
      </c>
      <c r="R87" s="95">
        <v>164.3</v>
      </c>
      <c r="S87" s="95">
        <v>164.5</v>
      </c>
      <c r="T87" s="95">
        <v>164.3</v>
      </c>
      <c r="U87" s="95">
        <v>164.1</v>
      </c>
      <c r="V87" s="95">
        <v>164</v>
      </c>
      <c r="W87" s="95">
        <v>162.9</v>
      </c>
      <c r="X87" s="95">
        <v>162.8</v>
      </c>
      <c r="Y87" s="95">
        <v>164</v>
      </c>
      <c r="Z87" s="95">
        <v>162.7</v>
      </c>
      <c r="AA87" s="95">
        <v>164.1</v>
      </c>
      <c r="AB87" s="95">
        <v>164.6</v>
      </c>
      <c r="AC87" s="95">
        <v>163.1</v>
      </c>
      <c r="AD87" s="95">
        <v>164.3</v>
      </c>
      <c r="AE87" s="95">
        <v>162.9</v>
      </c>
      <c r="AF87" s="95">
        <v>163.5</v>
      </c>
      <c r="AG87" s="96">
        <v>164.6</v>
      </c>
      <c r="AI87" s="7" t="s">
        <v>84</v>
      </c>
      <c r="AJ87" s="5"/>
      <c r="AK87" s="17">
        <f t="shared" si="45"/>
        <v>163.67619047619044</v>
      </c>
      <c r="AL87" s="17">
        <f t="shared" si="46"/>
        <v>0.6700035536508459</v>
      </c>
      <c r="AM87" s="17">
        <f t="shared" si="47"/>
        <v>162.6</v>
      </c>
      <c r="AN87" s="17">
        <f t="shared" si="48"/>
        <v>164.6</v>
      </c>
    </row>
    <row r="88" spans="1:40" ht="9.75">
      <c r="A88" s="5">
        <v>9</v>
      </c>
      <c r="B88" s="81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187.5</v>
      </c>
      <c r="N88" s="95">
        <v>187.6</v>
      </c>
      <c r="O88" s="95">
        <v>187.6</v>
      </c>
      <c r="P88" s="95">
        <v>187.6</v>
      </c>
      <c r="Q88" s="95">
        <v>187.6</v>
      </c>
      <c r="R88" s="95">
        <v>187.6</v>
      </c>
      <c r="S88" s="95">
        <v>187.6</v>
      </c>
      <c r="T88" s="95">
        <v>187.2</v>
      </c>
      <c r="U88" s="95">
        <v>187.6</v>
      </c>
      <c r="V88" s="95">
        <v>187.6</v>
      </c>
      <c r="W88" s="95">
        <v>187.4</v>
      </c>
      <c r="X88" s="95">
        <v>186.6</v>
      </c>
      <c r="Y88" s="95">
        <v>186.8</v>
      </c>
      <c r="Z88" s="95">
        <v>186.4</v>
      </c>
      <c r="AA88" s="95">
        <v>187.5</v>
      </c>
      <c r="AB88" s="95">
        <v>187.5</v>
      </c>
      <c r="AC88" s="95">
        <v>187.6</v>
      </c>
      <c r="AD88" s="95">
        <v>187.6</v>
      </c>
      <c r="AE88" s="95">
        <v>187.3</v>
      </c>
      <c r="AF88" s="95">
        <v>187.5</v>
      </c>
      <c r="AG88" s="96">
        <v>187.6</v>
      </c>
      <c r="AI88" s="7" t="s">
        <v>85</v>
      </c>
      <c r="AJ88" s="5"/>
      <c r="AK88" s="17">
        <f t="shared" si="45"/>
        <v>187.39523809523808</v>
      </c>
      <c r="AL88" s="17">
        <f t="shared" si="46"/>
        <v>0.35563491177918477</v>
      </c>
      <c r="AM88" s="17">
        <f t="shared" si="47"/>
        <v>186.4</v>
      </c>
      <c r="AN88" s="17">
        <f t="shared" si="48"/>
        <v>187.6</v>
      </c>
    </row>
    <row r="89" spans="1:40" ht="10.5" thickBot="1">
      <c r="A89" s="5">
        <v>10</v>
      </c>
      <c r="B89" s="97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150.4</v>
      </c>
      <c r="N89" s="95">
        <v>153.4</v>
      </c>
      <c r="O89" s="95">
        <v>152.3</v>
      </c>
      <c r="P89" s="95">
        <v>151.7</v>
      </c>
      <c r="Q89" s="95">
        <v>151.3</v>
      </c>
      <c r="R89" s="95">
        <v>153.8</v>
      </c>
      <c r="S89" s="95">
        <v>153.3</v>
      </c>
      <c r="T89" s="95">
        <v>153.9</v>
      </c>
      <c r="U89" s="95">
        <v>151.1</v>
      </c>
      <c r="V89" s="95">
        <v>152.9</v>
      </c>
      <c r="W89" s="95">
        <v>151.4</v>
      </c>
      <c r="X89" s="95">
        <v>152.2</v>
      </c>
      <c r="Y89" s="95">
        <v>152.9</v>
      </c>
      <c r="Z89" s="95">
        <v>152.3</v>
      </c>
      <c r="AA89" s="95">
        <v>152.6</v>
      </c>
      <c r="AB89" s="95">
        <v>151.9</v>
      </c>
      <c r="AC89" s="95">
        <v>150.9</v>
      </c>
      <c r="AD89" s="95">
        <v>153.5</v>
      </c>
      <c r="AE89" s="95">
        <v>152.8</v>
      </c>
      <c r="AF89" s="95">
        <v>152.9</v>
      </c>
      <c r="AG89" s="96">
        <v>153.6</v>
      </c>
      <c r="AI89" s="7" t="s">
        <v>86</v>
      </c>
      <c r="AJ89" s="5"/>
      <c r="AK89" s="17">
        <f t="shared" si="45"/>
        <v>152.43333333333334</v>
      </c>
      <c r="AL89" s="17">
        <f t="shared" si="46"/>
        <v>1.0135745326976873</v>
      </c>
      <c r="AM89" s="17">
        <f t="shared" si="47"/>
        <v>150.4</v>
      </c>
      <c r="AN89" s="17">
        <f t="shared" si="48"/>
        <v>153.9</v>
      </c>
    </row>
    <row r="90" spans="13:40" ht="9.75">
      <c r="M90" s="94">
        <v>134.9</v>
      </c>
      <c r="N90" s="95">
        <v>133</v>
      </c>
      <c r="O90" s="95">
        <v>134.3</v>
      </c>
      <c r="P90" s="95">
        <v>135.4</v>
      </c>
      <c r="Q90" s="95">
        <v>135.4</v>
      </c>
      <c r="R90" s="95">
        <v>133.6</v>
      </c>
      <c r="S90" s="95">
        <v>133.3</v>
      </c>
      <c r="T90" s="95">
        <v>135.1</v>
      </c>
      <c r="U90" s="95">
        <v>135.6</v>
      </c>
      <c r="V90" s="95">
        <v>133.2</v>
      </c>
      <c r="W90" s="95">
        <v>134</v>
      </c>
      <c r="X90" s="95">
        <v>132.9</v>
      </c>
      <c r="Y90" s="95">
        <v>133</v>
      </c>
      <c r="Z90" s="95">
        <v>133.1</v>
      </c>
      <c r="AA90" s="95">
        <v>134.9</v>
      </c>
      <c r="AB90" s="95">
        <v>135.2</v>
      </c>
      <c r="AC90" s="95">
        <v>135.6</v>
      </c>
      <c r="AD90" s="95">
        <v>132.4</v>
      </c>
      <c r="AE90" s="95">
        <v>132.6</v>
      </c>
      <c r="AF90" s="95">
        <v>134</v>
      </c>
      <c r="AG90" s="96">
        <v>133.9</v>
      </c>
      <c r="AI90" s="7" t="s">
        <v>87</v>
      </c>
      <c r="AJ90" s="5"/>
      <c r="AK90" s="17">
        <f t="shared" si="45"/>
        <v>134.06666666666666</v>
      </c>
      <c r="AL90" s="17">
        <f t="shared" si="46"/>
        <v>1.0757942802103628</v>
      </c>
      <c r="AM90" s="17">
        <f t="shared" si="47"/>
        <v>132.4</v>
      </c>
      <c r="AN90" s="17">
        <f t="shared" si="48"/>
        <v>135.6</v>
      </c>
    </row>
    <row r="91" spans="13:40" ht="9.75">
      <c r="M91" s="94">
        <v>122.8</v>
      </c>
      <c r="N91" s="95">
        <v>123.1</v>
      </c>
      <c r="O91" s="95">
        <v>122.5</v>
      </c>
      <c r="P91" s="95">
        <v>122.8</v>
      </c>
      <c r="Q91" s="95">
        <v>122.2</v>
      </c>
      <c r="R91" s="95">
        <v>122.4</v>
      </c>
      <c r="S91" s="95">
        <v>122.4</v>
      </c>
      <c r="T91" s="95">
        <v>122.9</v>
      </c>
      <c r="U91" s="95">
        <v>123</v>
      </c>
      <c r="V91" s="95">
        <v>123.1</v>
      </c>
      <c r="W91" s="95">
        <v>123.3</v>
      </c>
      <c r="X91" s="95">
        <v>122.8</v>
      </c>
      <c r="Y91" s="95">
        <v>123.3</v>
      </c>
      <c r="Z91" s="95">
        <v>122.9</v>
      </c>
      <c r="AA91" s="95">
        <v>123</v>
      </c>
      <c r="AB91" s="95">
        <v>123.1</v>
      </c>
      <c r="AC91" s="95">
        <v>123.2</v>
      </c>
      <c r="AD91" s="95">
        <v>123.4</v>
      </c>
      <c r="AE91" s="95">
        <v>122.7</v>
      </c>
      <c r="AF91" s="95">
        <v>123.7</v>
      </c>
      <c r="AG91" s="96">
        <v>122.5</v>
      </c>
      <c r="AI91" s="7" t="s">
        <v>88</v>
      </c>
      <c r="AJ91" s="5"/>
      <c r="AK91" s="17">
        <f t="shared" si="45"/>
        <v>122.90952380952379</v>
      </c>
      <c r="AL91" s="17">
        <f t="shared" si="46"/>
        <v>0.3753728305362033</v>
      </c>
      <c r="AM91" s="17">
        <f t="shared" si="47"/>
        <v>122.2</v>
      </c>
      <c r="AN91" s="17">
        <f t="shared" si="48"/>
        <v>123.7</v>
      </c>
    </row>
    <row r="92" spans="13:40" ht="9.75">
      <c r="M92" s="94">
        <v>131.4</v>
      </c>
      <c r="N92" s="95">
        <v>130.3</v>
      </c>
      <c r="O92" s="95">
        <v>130.3</v>
      </c>
      <c r="P92" s="95">
        <v>130.7</v>
      </c>
      <c r="Q92" s="95">
        <v>130</v>
      </c>
      <c r="R92" s="95">
        <v>130.4</v>
      </c>
      <c r="S92" s="95">
        <v>129.9</v>
      </c>
      <c r="T92" s="95">
        <v>132.1</v>
      </c>
      <c r="U92" s="95">
        <v>131.6</v>
      </c>
      <c r="V92" s="95">
        <v>130.9</v>
      </c>
      <c r="W92" s="95">
        <v>131</v>
      </c>
      <c r="X92" s="95">
        <v>129.7</v>
      </c>
      <c r="Y92" s="95">
        <v>130.4</v>
      </c>
      <c r="Z92" s="95">
        <v>130</v>
      </c>
      <c r="AA92" s="95">
        <v>131</v>
      </c>
      <c r="AB92" s="95">
        <v>131.2</v>
      </c>
      <c r="AC92" s="95">
        <v>131.6</v>
      </c>
      <c r="AD92" s="95">
        <v>130.7</v>
      </c>
      <c r="AE92" s="95">
        <v>130.1</v>
      </c>
      <c r="AF92" s="95">
        <v>130.6</v>
      </c>
      <c r="AG92" s="96">
        <v>130.4</v>
      </c>
      <c r="AI92" s="7" t="s">
        <v>89</v>
      </c>
      <c r="AJ92" s="5"/>
      <c r="AK92" s="17">
        <f t="shared" si="45"/>
        <v>130.68095238095236</v>
      </c>
      <c r="AL92" s="17">
        <f t="shared" si="46"/>
        <v>0.636882287097895</v>
      </c>
      <c r="AM92" s="17">
        <f t="shared" si="47"/>
        <v>129.7</v>
      </c>
      <c r="AN92" s="17">
        <f t="shared" si="48"/>
        <v>132.1</v>
      </c>
    </row>
    <row r="93" spans="13:40" ht="9.75">
      <c r="M93" s="94">
        <v>117.9</v>
      </c>
      <c r="N93" s="95">
        <v>118.1</v>
      </c>
      <c r="O93" s="95">
        <v>117.4</v>
      </c>
      <c r="P93" s="95">
        <v>117.2</v>
      </c>
      <c r="Q93" s="95">
        <v>117.3</v>
      </c>
      <c r="R93" s="95">
        <v>117.8</v>
      </c>
      <c r="S93" s="95">
        <v>117.6</v>
      </c>
      <c r="T93" s="95">
        <v>117.5</v>
      </c>
      <c r="U93" s="95">
        <v>117.9</v>
      </c>
      <c r="V93" s="95">
        <v>118</v>
      </c>
      <c r="W93" s="95">
        <v>117.6</v>
      </c>
      <c r="X93" s="95">
        <v>117.7</v>
      </c>
      <c r="Y93" s="95">
        <v>117.7</v>
      </c>
      <c r="Z93" s="95">
        <v>117.4</v>
      </c>
      <c r="AA93" s="95">
        <v>117.6</v>
      </c>
      <c r="AB93" s="95">
        <v>117.8</v>
      </c>
      <c r="AC93" s="95">
        <v>118.6</v>
      </c>
      <c r="AD93" s="95">
        <v>118.2</v>
      </c>
      <c r="AE93" s="95">
        <v>117.8</v>
      </c>
      <c r="AF93" s="95">
        <v>117.7</v>
      </c>
      <c r="AG93" s="96">
        <v>118</v>
      </c>
      <c r="AI93" s="7" t="s">
        <v>14</v>
      </c>
      <c r="AJ93" s="5"/>
      <c r="AK93" s="17">
        <f t="shared" si="45"/>
        <v>117.75238095238095</v>
      </c>
      <c r="AL93" s="17">
        <f t="shared" si="46"/>
        <v>0.3249908423618225</v>
      </c>
      <c r="AM93" s="17">
        <f t="shared" si="47"/>
        <v>117.2</v>
      </c>
      <c r="AN93" s="17">
        <f t="shared" si="48"/>
        <v>118.6</v>
      </c>
    </row>
    <row r="94" spans="13:40" ht="9.75">
      <c r="M94" s="94">
        <v>111.7</v>
      </c>
      <c r="N94" s="95">
        <v>110.7</v>
      </c>
      <c r="O94" s="95">
        <v>110.5</v>
      </c>
      <c r="P94" s="95">
        <v>111</v>
      </c>
      <c r="Q94" s="95">
        <v>111.2</v>
      </c>
      <c r="R94" s="95">
        <v>110.6</v>
      </c>
      <c r="S94" s="95">
        <v>110.3</v>
      </c>
      <c r="T94" s="95">
        <v>112.2</v>
      </c>
      <c r="U94" s="95">
        <v>112.5</v>
      </c>
      <c r="V94" s="95">
        <v>111.6</v>
      </c>
      <c r="W94" s="95">
        <v>112.2</v>
      </c>
      <c r="X94" s="95">
        <v>111.5</v>
      </c>
      <c r="Y94" s="95">
        <v>111.6</v>
      </c>
      <c r="Z94" s="95">
        <v>111.1</v>
      </c>
      <c r="AA94" s="95">
        <v>111.3</v>
      </c>
      <c r="AB94" s="95">
        <v>112.5</v>
      </c>
      <c r="AC94" s="95">
        <v>111.9</v>
      </c>
      <c r="AD94" s="95">
        <v>111.4</v>
      </c>
      <c r="AE94" s="95">
        <v>111.4</v>
      </c>
      <c r="AF94" s="95">
        <v>112.4</v>
      </c>
      <c r="AG94" s="96">
        <v>112</v>
      </c>
      <c r="AI94" s="7" t="s">
        <v>76</v>
      </c>
      <c r="AJ94" s="5"/>
      <c r="AK94" s="17">
        <f t="shared" si="45"/>
        <v>111.5047619047619</v>
      </c>
      <c r="AL94" s="17">
        <f t="shared" si="46"/>
        <v>0.6599061982404714</v>
      </c>
      <c r="AM94" s="17">
        <f t="shared" si="47"/>
        <v>110.3</v>
      </c>
      <c r="AN94" s="17">
        <f t="shared" si="48"/>
        <v>112.5</v>
      </c>
    </row>
    <row r="95" spans="13:40" ht="10.5" thickBot="1">
      <c r="M95" s="105">
        <v>122.9</v>
      </c>
      <c r="N95" s="106">
        <v>123.3</v>
      </c>
      <c r="O95" s="106">
        <v>123</v>
      </c>
      <c r="P95" s="106">
        <v>123</v>
      </c>
      <c r="Q95" s="106">
        <v>122.8</v>
      </c>
      <c r="R95" s="106">
        <v>123.1</v>
      </c>
      <c r="S95" s="106">
        <v>123.4</v>
      </c>
      <c r="T95" s="106">
        <v>123.4</v>
      </c>
      <c r="U95" s="106">
        <v>123.3</v>
      </c>
      <c r="V95" s="106">
        <v>123.4</v>
      </c>
      <c r="W95" s="106">
        <v>123.5</v>
      </c>
      <c r="X95" s="106">
        <v>123.1</v>
      </c>
      <c r="Y95" s="106">
        <v>123.4</v>
      </c>
      <c r="Z95" s="106">
        <v>123.2</v>
      </c>
      <c r="AA95" s="106">
        <v>123.4</v>
      </c>
      <c r="AB95" s="106">
        <v>123.1</v>
      </c>
      <c r="AC95" s="106">
        <v>123.6</v>
      </c>
      <c r="AD95" s="106">
        <v>123.6</v>
      </c>
      <c r="AE95" s="106">
        <v>123.2</v>
      </c>
      <c r="AF95" s="106">
        <v>123.9</v>
      </c>
      <c r="AG95" s="107">
        <v>123.7</v>
      </c>
      <c r="AI95" s="7" t="s">
        <v>90</v>
      </c>
      <c r="AJ95" s="5"/>
      <c r="AK95" s="17">
        <f t="shared" si="45"/>
        <v>123.29999999999998</v>
      </c>
      <c r="AL95" s="17">
        <f t="shared" si="46"/>
        <v>0.27568097504180555</v>
      </c>
      <c r="AM95" s="17">
        <f t="shared" si="47"/>
        <v>122.8</v>
      </c>
      <c r="AN95" s="17">
        <f t="shared" si="48"/>
        <v>123.9</v>
      </c>
    </row>
  </sheetData>
  <sheetProtection/>
  <hyperlinks>
    <hyperlink ref="M25" location="'Vertical profiles 0.2'!A1" display="Vertical profiles 0.2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3"/>
  <legacyDrawing r:id="rId2"/>
  <oleObjects>
    <oleObject progId="Visio.Drawing.4" shapeId="1607632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20.33696228690476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0.04170042715569073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20.947709373015872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123.82857142857141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F33">AK78</f>
        <v>154.1238095238095</v>
      </c>
      <c r="D16" s="51">
        <f t="shared" si="0"/>
        <v>1.8838536997083304</v>
      </c>
      <c r="E16" s="52">
        <f t="shared" si="0"/>
        <v>151</v>
      </c>
      <c r="F16" s="53">
        <f t="shared" si="0"/>
        <v>157.5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72.2904761904762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160.79523809523806</v>
      </c>
      <c r="D17" s="51">
        <f t="shared" si="0"/>
        <v>1.7853504391228594</v>
      </c>
      <c r="E17" s="52">
        <f t="shared" si="0"/>
        <v>157.3</v>
      </c>
      <c r="F17" s="53">
        <f t="shared" si="0"/>
        <v>164.2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120.5238095238095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144.83809523809526</v>
      </c>
      <c r="D18" s="51">
        <f t="shared" si="0"/>
        <v>0.3353747016043255</v>
      </c>
      <c r="E18" s="52">
        <f t="shared" si="0"/>
        <v>144.1</v>
      </c>
      <c r="F18" s="53">
        <f t="shared" si="0"/>
        <v>145.3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118.39523809523806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145.88571428571427</v>
      </c>
      <c r="D19" s="51">
        <f t="shared" si="0"/>
        <v>0.6923046397979096</v>
      </c>
      <c r="E19" s="52">
        <f t="shared" si="0"/>
        <v>144.6</v>
      </c>
      <c r="F19" s="53">
        <f t="shared" si="0"/>
        <v>147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112.58571428571427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101.24761904761904</v>
      </c>
      <c r="D20" s="51">
        <f t="shared" si="0"/>
        <v>0.4718252299517782</v>
      </c>
      <c r="E20" s="52">
        <f t="shared" si="0"/>
        <v>100.4</v>
      </c>
      <c r="F20" s="53">
        <f t="shared" si="0"/>
        <v>102.4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123.64285714285717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105.49523809523808</v>
      </c>
      <c r="D21" s="51">
        <f t="shared" si="0"/>
        <v>0.5074211174913694</v>
      </c>
      <c r="E21" s="52">
        <f t="shared" si="0"/>
        <v>104.5</v>
      </c>
      <c r="F21" s="53">
        <f t="shared" si="0"/>
        <v>106.5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131.41428571428574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114.69999999999999</v>
      </c>
      <c r="D22" s="51">
        <f t="shared" si="0"/>
        <v>0.39874804074753717</v>
      </c>
      <c r="E22" s="52">
        <f t="shared" si="0"/>
        <v>114</v>
      </c>
      <c r="F22" s="53">
        <f t="shared" si="0"/>
        <v>115.6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152.94285714285715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120.5238095238095</v>
      </c>
      <c r="D23" s="51">
        <f t="shared" si="0"/>
        <v>0.40976183558838214</v>
      </c>
      <c r="E23" s="52">
        <f t="shared" si="0"/>
        <v>119.7</v>
      </c>
      <c r="F23" s="53">
        <f t="shared" si="0"/>
        <v>121.1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135.09047619047615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72.2904761904762</v>
      </c>
      <c r="D24" s="51">
        <f t="shared" si="0"/>
        <v>0.3374977954072612</v>
      </c>
      <c r="E24" s="52">
        <f t="shared" si="0"/>
        <v>71.8</v>
      </c>
      <c r="F24" s="53">
        <f t="shared" si="0"/>
        <v>73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164.4190476190476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164.4190476190476</v>
      </c>
      <c r="D25" s="51">
        <f t="shared" si="0"/>
        <v>0.8772793441196742</v>
      </c>
      <c r="E25" s="52">
        <f t="shared" si="0"/>
        <v>163.2</v>
      </c>
      <c r="F25" s="53">
        <f t="shared" si="0"/>
        <v>166.1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187.50952380952378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187.50952380952378</v>
      </c>
      <c r="D26" s="51">
        <f t="shared" si="0"/>
        <v>0.26627948081810615</v>
      </c>
      <c r="E26" s="52">
        <f t="shared" si="0"/>
        <v>186.4</v>
      </c>
      <c r="F26" s="53">
        <f t="shared" si="0"/>
        <v>187.6</v>
      </c>
      <c r="G26" s="80"/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101.24761904761904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152.94285714285715</v>
      </c>
      <c r="D27" s="51">
        <f t="shared" si="0"/>
        <v>1.3822342162497006</v>
      </c>
      <c r="E27" s="52">
        <f t="shared" si="0"/>
        <v>149.9</v>
      </c>
      <c r="F27" s="53">
        <f t="shared" si="0"/>
        <v>156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105.49523809523808</v>
      </c>
      <c r="AK27" s="48" t="s">
        <v>23</v>
      </c>
      <c r="AL27" s="49">
        <v>6</v>
      </c>
      <c r="AM27" s="54">
        <v>12</v>
      </c>
    </row>
    <row r="28" spans="1:39" ht="9.75">
      <c r="A28" s="5">
        <v>13</v>
      </c>
      <c r="B28" s="43" t="s">
        <v>87</v>
      </c>
      <c r="C28" s="50">
        <f t="shared" si="0"/>
        <v>135.09047619047615</v>
      </c>
      <c r="D28" s="51">
        <f t="shared" si="0"/>
        <v>1.4236940548814432</v>
      </c>
      <c r="E28" s="52">
        <f t="shared" si="0"/>
        <v>131.2</v>
      </c>
      <c r="F28" s="53">
        <f t="shared" si="0"/>
        <v>137.6</v>
      </c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144.83809523809526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123.64285714285717</v>
      </c>
      <c r="D29" s="51">
        <f t="shared" si="0"/>
        <v>0.7909307356345605</v>
      </c>
      <c r="E29" s="52">
        <f t="shared" si="0"/>
        <v>122</v>
      </c>
      <c r="F29" s="53">
        <f t="shared" si="0"/>
        <v>125.1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145.88571428571427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131.41428571428574</v>
      </c>
      <c r="D30" s="51">
        <f t="shared" si="0"/>
        <v>0.7357212204943621</v>
      </c>
      <c r="E30" s="52">
        <f t="shared" si="0"/>
        <v>130.1</v>
      </c>
      <c r="F30" s="53">
        <f t="shared" si="0"/>
        <v>132.8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154.1238095238095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118.39523809523806</v>
      </c>
      <c r="D31" s="51">
        <f t="shared" si="0"/>
        <v>0.3368622722659663</v>
      </c>
      <c r="E31" s="52">
        <f t="shared" si="0"/>
        <v>117.9</v>
      </c>
      <c r="F31" s="53">
        <f t="shared" si="0"/>
        <v>119</v>
      </c>
      <c r="AJ31" s="47">
        <f>C17</f>
        <v>160.79523809523806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112.58571428571427</v>
      </c>
      <c r="D32" s="51">
        <f t="shared" si="0"/>
        <v>0.9567056570783503</v>
      </c>
      <c r="E32" s="52">
        <f t="shared" si="0"/>
        <v>110.1</v>
      </c>
      <c r="F32" s="53">
        <f t="shared" si="0"/>
        <v>114.2</v>
      </c>
      <c r="N32" s="64" t="s">
        <v>125</v>
      </c>
      <c r="AJ32" s="47">
        <f>C32</f>
        <v>112.58571428571427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123.82857142857141</v>
      </c>
      <c r="D33" s="67">
        <f t="shared" si="0"/>
        <v>0.3051931472737513</v>
      </c>
      <c r="E33" s="68">
        <f t="shared" si="0"/>
        <v>123.3</v>
      </c>
      <c r="F33" s="69">
        <f t="shared" si="0"/>
        <v>124.5</v>
      </c>
      <c r="AJ33" s="70">
        <f>C22</f>
        <v>114.69999999999999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73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150</v>
      </c>
    </row>
    <row r="36" spans="2:36" ht="10.5" thickBot="1">
      <c r="B36" s="81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81" t="s">
        <v>46</v>
      </c>
      <c r="C37" s="87">
        <f aca="true" t="shared" si="1" ref="C37:C76">AVERAGE(AK37:BE37)</f>
        <v>19.569357400000005</v>
      </c>
      <c r="D37" s="88">
        <f aca="true" t="shared" si="2" ref="D37:D76">STDEV(AK37:BE37)</f>
        <v>0.04006372544966315</v>
      </c>
      <c r="E37" s="89">
        <f aca="true" t="shared" si="3" ref="E37:E76">MIN(AK37:BE37)</f>
        <v>19.478825199999996</v>
      </c>
      <c r="F37" s="90">
        <f aca="true" t="shared" si="4" ref="F37:F76">MAX(AK37:BE37)</f>
        <v>19.645699599999997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19.549</v>
      </c>
      <c r="N37" s="92">
        <v>19.537</v>
      </c>
      <c r="O37" s="92">
        <v>19.5</v>
      </c>
      <c r="P37" s="92">
        <v>19.488</v>
      </c>
      <c r="Q37" s="92">
        <v>19.549</v>
      </c>
      <c r="R37" s="92">
        <v>19.5</v>
      </c>
      <c r="S37" s="92">
        <v>19.513</v>
      </c>
      <c r="T37" s="92">
        <v>19.574</v>
      </c>
      <c r="U37" s="92">
        <v>19.57</v>
      </c>
      <c r="V37" s="92">
        <v>19.558</v>
      </c>
      <c r="W37" s="92">
        <v>19.546</v>
      </c>
      <c r="X37" s="92">
        <v>19.534</v>
      </c>
      <c r="Y37" s="92">
        <v>19.607</v>
      </c>
      <c r="Z37" s="92">
        <v>19.518</v>
      </c>
      <c r="AA37" s="92">
        <v>19.444</v>
      </c>
      <c r="AB37" s="92">
        <v>19.481</v>
      </c>
      <c r="AC37" s="92">
        <v>19.542</v>
      </c>
      <c r="AD37" s="92">
        <v>19.514</v>
      </c>
      <c r="AE37" s="92">
        <v>19.551</v>
      </c>
      <c r="AF37" s="92">
        <v>19.551</v>
      </c>
      <c r="AG37" s="93">
        <v>19.612</v>
      </c>
      <c r="AH37" s="5">
        <v>0.9933</v>
      </c>
      <c r="AI37" s="5">
        <v>0.1651</v>
      </c>
      <c r="AK37" s="7">
        <f aca="true" t="shared" si="5" ref="AK37:BE37">$AH$37*M37+$AI$37</f>
        <v>19.583121699999996</v>
      </c>
      <c r="AL37" s="7">
        <f t="shared" si="5"/>
        <v>19.571202099999997</v>
      </c>
      <c r="AM37" s="7">
        <f t="shared" si="5"/>
        <v>19.53445</v>
      </c>
      <c r="AN37" s="7">
        <f t="shared" si="5"/>
        <v>19.522530399999997</v>
      </c>
      <c r="AO37" s="7">
        <f t="shared" si="5"/>
        <v>19.583121699999996</v>
      </c>
      <c r="AP37" s="7">
        <f t="shared" si="5"/>
        <v>19.53445</v>
      </c>
      <c r="AQ37" s="7">
        <f t="shared" si="5"/>
        <v>19.5473629</v>
      </c>
      <c r="AR37" s="7">
        <f t="shared" si="5"/>
        <v>19.6079542</v>
      </c>
      <c r="AS37" s="7">
        <f t="shared" si="5"/>
        <v>19.603980999999997</v>
      </c>
      <c r="AT37" s="7">
        <f t="shared" si="5"/>
        <v>19.5920614</v>
      </c>
      <c r="AU37" s="7">
        <f t="shared" si="5"/>
        <v>19.580141799999996</v>
      </c>
      <c r="AV37" s="7">
        <f t="shared" si="5"/>
        <v>19.568222199999997</v>
      </c>
      <c r="AW37" s="7">
        <f t="shared" si="5"/>
        <v>19.6407331</v>
      </c>
      <c r="AX37" s="7">
        <f t="shared" si="5"/>
        <v>19.552329399999998</v>
      </c>
      <c r="AY37" s="7">
        <f t="shared" si="5"/>
        <v>19.478825199999996</v>
      </c>
      <c r="AZ37" s="7">
        <f t="shared" si="5"/>
        <v>19.5155773</v>
      </c>
      <c r="BA37" s="7">
        <f t="shared" si="5"/>
        <v>19.5761686</v>
      </c>
      <c r="BB37" s="7">
        <f t="shared" si="5"/>
        <v>19.548356199999997</v>
      </c>
      <c r="BC37" s="7">
        <f t="shared" si="5"/>
        <v>19.585108299999998</v>
      </c>
      <c r="BD37" s="7">
        <f t="shared" si="5"/>
        <v>19.585108299999998</v>
      </c>
      <c r="BE37" s="7">
        <f t="shared" si="5"/>
        <v>19.645699599999997</v>
      </c>
    </row>
    <row r="38" spans="1:57" ht="9.75">
      <c r="A38" s="5">
        <v>2</v>
      </c>
      <c r="B38" s="81" t="s">
        <v>47</v>
      </c>
      <c r="C38" s="87">
        <f t="shared" si="1"/>
        <v>19.800833714285716</v>
      </c>
      <c r="D38" s="88">
        <f t="shared" si="2"/>
        <v>0.037171809648526954</v>
      </c>
      <c r="E38" s="89">
        <f t="shared" si="3"/>
        <v>19.707614799999998</v>
      </c>
      <c r="F38" s="90">
        <f t="shared" si="4"/>
        <v>19.8605676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19.843</v>
      </c>
      <c r="N38" s="95">
        <v>19.831</v>
      </c>
      <c r="O38" s="95">
        <v>19.843</v>
      </c>
      <c r="P38" s="95">
        <v>19.77</v>
      </c>
      <c r="Q38" s="95">
        <v>19.794</v>
      </c>
      <c r="R38" s="95">
        <v>19.77</v>
      </c>
      <c r="S38" s="95">
        <v>19.806</v>
      </c>
      <c r="T38" s="95">
        <v>19.806</v>
      </c>
      <c r="U38" s="95">
        <v>19.815</v>
      </c>
      <c r="V38" s="95">
        <v>19.778</v>
      </c>
      <c r="W38" s="95">
        <v>19.766</v>
      </c>
      <c r="X38" s="95">
        <v>19.778</v>
      </c>
      <c r="Y38" s="95">
        <v>19.815</v>
      </c>
      <c r="Z38" s="95">
        <v>19.75</v>
      </c>
      <c r="AA38" s="95">
        <v>19.726</v>
      </c>
      <c r="AB38" s="95">
        <v>19.689</v>
      </c>
      <c r="AC38" s="95">
        <v>19.763</v>
      </c>
      <c r="AD38" s="95">
        <v>19.771</v>
      </c>
      <c r="AE38" s="95">
        <v>19.796</v>
      </c>
      <c r="AF38" s="95">
        <v>19.759</v>
      </c>
      <c r="AG38" s="96">
        <v>19.771</v>
      </c>
      <c r="AH38" s="5">
        <v>0.9932</v>
      </c>
      <c r="AI38" s="5">
        <v>0.1525</v>
      </c>
      <c r="AK38" s="7">
        <f aca="true" t="shared" si="6" ref="AK38:BE38">$AH$38*M38+$AI$38</f>
        <v>19.8605676</v>
      </c>
      <c r="AL38" s="7">
        <f t="shared" si="6"/>
        <v>19.8486492</v>
      </c>
      <c r="AM38" s="7">
        <f t="shared" si="6"/>
        <v>19.8605676</v>
      </c>
      <c r="AN38" s="7">
        <f t="shared" si="6"/>
        <v>19.788064</v>
      </c>
      <c r="AO38" s="7">
        <f t="shared" si="6"/>
        <v>19.8119008</v>
      </c>
      <c r="AP38" s="7">
        <f t="shared" si="6"/>
        <v>19.788064</v>
      </c>
      <c r="AQ38" s="7">
        <f t="shared" si="6"/>
        <v>19.8238192</v>
      </c>
      <c r="AR38" s="7">
        <f t="shared" si="6"/>
        <v>19.8238192</v>
      </c>
      <c r="AS38" s="7">
        <f t="shared" si="6"/>
        <v>19.832758000000002</v>
      </c>
      <c r="AT38" s="7">
        <f t="shared" si="6"/>
        <v>19.796009599999998</v>
      </c>
      <c r="AU38" s="7">
        <f t="shared" si="6"/>
        <v>19.7840912</v>
      </c>
      <c r="AV38" s="7">
        <f t="shared" si="6"/>
        <v>19.796009599999998</v>
      </c>
      <c r="AW38" s="7">
        <f t="shared" si="6"/>
        <v>19.832758000000002</v>
      </c>
      <c r="AX38" s="7">
        <f t="shared" si="6"/>
        <v>19.7682</v>
      </c>
      <c r="AY38" s="7">
        <f t="shared" si="6"/>
        <v>19.7443632</v>
      </c>
      <c r="AZ38" s="7">
        <f t="shared" si="6"/>
        <v>19.707614799999998</v>
      </c>
      <c r="BA38" s="7">
        <f t="shared" si="6"/>
        <v>19.781111600000003</v>
      </c>
      <c r="BB38" s="7">
        <f t="shared" si="6"/>
        <v>19.7890572</v>
      </c>
      <c r="BC38" s="7">
        <f t="shared" si="6"/>
        <v>19.8138872</v>
      </c>
      <c r="BD38" s="7">
        <f t="shared" si="6"/>
        <v>19.7771388</v>
      </c>
      <c r="BE38" s="7">
        <f t="shared" si="6"/>
        <v>19.7890572</v>
      </c>
    </row>
    <row r="39" spans="1:57" ht="9.75">
      <c r="A39" s="5">
        <v>3</v>
      </c>
      <c r="B39" s="81" t="s">
        <v>48</v>
      </c>
      <c r="C39" s="87">
        <f t="shared" si="1"/>
        <v>19.986399014285716</v>
      </c>
      <c r="D39" s="88">
        <f t="shared" si="2"/>
        <v>0.06321912110127961</v>
      </c>
      <c r="E39" s="89">
        <f t="shared" si="3"/>
        <v>19.849785999999998</v>
      </c>
      <c r="F39" s="90">
        <f t="shared" si="4"/>
        <v>20.0975659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20.073</v>
      </c>
      <c r="N39" s="95">
        <v>20.109</v>
      </c>
      <c r="O39" s="95">
        <v>20.097</v>
      </c>
      <c r="P39" s="95">
        <v>19.975</v>
      </c>
      <c r="Q39" s="95">
        <v>20.024</v>
      </c>
      <c r="R39" s="95">
        <v>20.048</v>
      </c>
      <c r="S39" s="95">
        <v>20.011</v>
      </c>
      <c r="T39" s="95">
        <v>20.048</v>
      </c>
      <c r="U39" s="95">
        <v>20.069</v>
      </c>
      <c r="V39" s="95">
        <v>19.983</v>
      </c>
      <c r="W39" s="95">
        <v>19.934</v>
      </c>
      <c r="X39" s="95">
        <v>19.971</v>
      </c>
      <c r="Y39" s="95">
        <v>19.983</v>
      </c>
      <c r="Z39" s="95">
        <v>19.931</v>
      </c>
      <c r="AA39" s="95">
        <v>19.906</v>
      </c>
      <c r="AB39" s="95">
        <v>19.86</v>
      </c>
      <c r="AC39" s="95">
        <v>19.967</v>
      </c>
      <c r="AD39" s="95">
        <v>19.976</v>
      </c>
      <c r="AE39" s="95">
        <v>20.025</v>
      </c>
      <c r="AF39" s="95">
        <v>20.001</v>
      </c>
      <c r="AG39" s="96">
        <v>19.952</v>
      </c>
      <c r="AH39" s="5">
        <v>0.9951</v>
      </c>
      <c r="AI39" s="5">
        <v>0.0871</v>
      </c>
      <c r="AK39" s="7">
        <f aca="true" t="shared" si="7" ref="AK39:BE39">$AH$39*M39+$AI$39</f>
        <v>20.0617423</v>
      </c>
      <c r="AL39" s="7">
        <f t="shared" si="7"/>
        <v>20.0975659</v>
      </c>
      <c r="AM39" s="7">
        <f t="shared" si="7"/>
        <v>20.0856247</v>
      </c>
      <c r="AN39" s="7">
        <f t="shared" si="7"/>
        <v>19.9642225</v>
      </c>
      <c r="AO39" s="7">
        <f t="shared" si="7"/>
        <v>20.0129824</v>
      </c>
      <c r="AP39" s="7">
        <f t="shared" si="7"/>
        <v>20.036864799999996</v>
      </c>
      <c r="AQ39" s="7">
        <f t="shared" si="7"/>
        <v>20.0000461</v>
      </c>
      <c r="AR39" s="7">
        <f t="shared" si="7"/>
        <v>20.036864799999996</v>
      </c>
      <c r="AS39" s="7">
        <f t="shared" si="7"/>
        <v>20.0577619</v>
      </c>
      <c r="AT39" s="7">
        <f t="shared" si="7"/>
        <v>19.9721833</v>
      </c>
      <c r="AU39" s="7">
        <f t="shared" si="7"/>
        <v>19.9234234</v>
      </c>
      <c r="AV39" s="7">
        <f t="shared" si="7"/>
        <v>19.9602421</v>
      </c>
      <c r="AW39" s="7">
        <f t="shared" si="7"/>
        <v>19.9721833</v>
      </c>
      <c r="AX39" s="7">
        <f t="shared" si="7"/>
        <v>19.9204381</v>
      </c>
      <c r="AY39" s="7">
        <f t="shared" si="7"/>
        <v>19.8955606</v>
      </c>
      <c r="AZ39" s="7">
        <f t="shared" si="7"/>
        <v>19.849785999999998</v>
      </c>
      <c r="BA39" s="7">
        <f t="shared" si="7"/>
        <v>19.9562617</v>
      </c>
      <c r="BB39" s="7">
        <f t="shared" si="7"/>
        <v>19.9652176</v>
      </c>
      <c r="BC39" s="7">
        <f t="shared" si="7"/>
        <v>20.0139775</v>
      </c>
      <c r="BD39" s="7">
        <f t="shared" si="7"/>
        <v>19.9900951</v>
      </c>
      <c r="BE39" s="7">
        <f t="shared" si="7"/>
        <v>19.9413352</v>
      </c>
    </row>
    <row r="40" spans="1:57" ht="9.75">
      <c r="A40" s="5">
        <v>4</v>
      </c>
      <c r="B40" s="81" t="s">
        <v>49</v>
      </c>
      <c r="C40" s="87">
        <f t="shared" si="1"/>
        <v>20.20431568571429</v>
      </c>
      <c r="D40" s="88">
        <f t="shared" si="2"/>
        <v>0.08565114008185931</v>
      </c>
      <c r="E40" s="89">
        <f t="shared" si="3"/>
        <v>20.054209999999998</v>
      </c>
      <c r="F40" s="90">
        <f t="shared" si="4"/>
        <v>20.3578232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20.171</v>
      </c>
      <c r="N40" s="95">
        <v>20.244</v>
      </c>
      <c r="O40" s="95">
        <v>20.232</v>
      </c>
      <c r="P40" s="95">
        <v>20.085</v>
      </c>
      <c r="Q40" s="95">
        <v>20.232</v>
      </c>
      <c r="R40" s="95">
        <v>20.317</v>
      </c>
      <c r="S40" s="95">
        <v>20.207</v>
      </c>
      <c r="T40" s="95">
        <v>20.305</v>
      </c>
      <c r="U40" s="95">
        <v>20.277</v>
      </c>
      <c r="V40" s="95">
        <v>20.24</v>
      </c>
      <c r="W40" s="95">
        <v>20.204</v>
      </c>
      <c r="X40" s="95">
        <v>20.155</v>
      </c>
      <c r="Y40" s="95">
        <v>20.142</v>
      </c>
      <c r="Z40" s="95">
        <v>20.102</v>
      </c>
      <c r="AA40" s="95">
        <v>20.09</v>
      </c>
      <c r="AB40" s="95">
        <v>20.078</v>
      </c>
      <c r="AC40" s="95">
        <v>20.225</v>
      </c>
      <c r="AD40" s="95">
        <v>20.294</v>
      </c>
      <c r="AE40" s="95">
        <v>20.356</v>
      </c>
      <c r="AF40" s="95">
        <v>20.221</v>
      </c>
      <c r="AG40" s="96">
        <v>20.05</v>
      </c>
      <c r="AH40" s="5">
        <v>0.9922</v>
      </c>
      <c r="AI40" s="5">
        <v>0.1606</v>
      </c>
      <c r="AK40" s="7">
        <f aca="true" t="shared" si="8" ref="AK40:BE40">$AH$40*M40+$AI$40</f>
        <v>20.174266199999998</v>
      </c>
      <c r="AL40" s="7">
        <f t="shared" si="8"/>
        <v>20.2466968</v>
      </c>
      <c r="AM40" s="7">
        <f t="shared" si="8"/>
        <v>20.234790399999998</v>
      </c>
      <c r="AN40" s="7">
        <f t="shared" si="8"/>
        <v>20.088936999999998</v>
      </c>
      <c r="AO40" s="7">
        <f t="shared" si="8"/>
        <v>20.234790399999998</v>
      </c>
      <c r="AP40" s="7">
        <f t="shared" si="8"/>
        <v>20.3191274</v>
      </c>
      <c r="AQ40" s="7">
        <f t="shared" si="8"/>
        <v>20.209985399999997</v>
      </c>
      <c r="AR40" s="7">
        <f t="shared" si="8"/>
        <v>20.307221</v>
      </c>
      <c r="AS40" s="7">
        <f t="shared" si="8"/>
        <v>20.279439399999998</v>
      </c>
      <c r="AT40" s="7">
        <f t="shared" si="8"/>
        <v>20.242727999999996</v>
      </c>
      <c r="AU40" s="7">
        <f t="shared" si="8"/>
        <v>20.2070088</v>
      </c>
      <c r="AV40" s="7">
        <f t="shared" si="8"/>
        <v>20.158390999999998</v>
      </c>
      <c r="AW40" s="7">
        <f t="shared" si="8"/>
        <v>20.1454924</v>
      </c>
      <c r="AX40" s="7">
        <f t="shared" si="8"/>
        <v>20.1058044</v>
      </c>
      <c r="AY40" s="7">
        <f t="shared" si="8"/>
        <v>20.093898</v>
      </c>
      <c r="AZ40" s="7">
        <f t="shared" si="8"/>
        <v>20.0819916</v>
      </c>
      <c r="BA40" s="7">
        <f t="shared" si="8"/>
        <v>20.227845</v>
      </c>
      <c r="BB40" s="7">
        <f t="shared" si="8"/>
        <v>20.2963068</v>
      </c>
      <c r="BC40" s="7">
        <f t="shared" si="8"/>
        <v>20.3578232</v>
      </c>
      <c r="BD40" s="7">
        <f t="shared" si="8"/>
        <v>20.2238762</v>
      </c>
      <c r="BE40" s="7">
        <f t="shared" si="8"/>
        <v>20.054209999999998</v>
      </c>
    </row>
    <row r="41" spans="1:57" ht="9.75">
      <c r="A41" s="5">
        <v>5</v>
      </c>
      <c r="B41" s="81" t="s">
        <v>50</v>
      </c>
      <c r="C41" s="87">
        <f t="shared" si="1"/>
        <v>20.393328404761903</v>
      </c>
      <c r="D41" s="88">
        <f t="shared" si="2"/>
        <v>0.053631815584972</v>
      </c>
      <c r="E41" s="89">
        <f t="shared" si="3"/>
        <v>20.27167</v>
      </c>
      <c r="F41" s="90">
        <f t="shared" si="4"/>
        <v>20.475976000000003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20.449</v>
      </c>
      <c r="N41" s="95">
        <v>20.498</v>
      </c>
      <c r="O41" s="95">
        <v>20.473</v>
      </c>
      <c r="P41" s="95">
        <v>20.403</v>
      </c>
      <c r="Q41" s="95">
        <v>20.522</v>
      </c>
      <c r="R41" s="95">
        <v>20.584</v>
      </c>
      <c r="S41" s="95">
        <v>20.486</v>
      </c>
      <c r="T41" s="95">
        <v>20.535</v>
      </c>
      <c r="U41" s="95">
        <v>20.519</v>
      </c>
      <c r="V41" s="95">
        <v>20.58</v>
      </c>
      <c r="W41" s="95">
        <v>20.543</v>
      </c>
      <c r="X41" s="95">
        <v>20.543</v>
      </c>
      <c r="Y41" s="95">
        <v>20.47</v>
      </c>
      <c r="Z41" s="95">
        <v>20.454</v>
      </c>
      <c r="AA41" s="95">
        <v>20.454</v>
      </c>
      <c r="AB41" s="95">
        <v>20.491</v>
      </c>
      <c r="AC41" s="95">
        <v>20.527</v>
      </c>
      <c r="AD41" s="95">
        <v>20.548</v>
      </c>
      <c r="AE41" s="95">
        <v>20.536</v>
      </c>
      <c r="AF41" s="95">
        <v>20.536</v>
      </c>
      <c r="AG41" s="96">
        <v>20.38</v>
      </c>
      <c r="AH41" s="5">
        <v>1.0015</v>
      </c>
      <c r="AI41" s="5">
        <v>-0.1389</v>
      </c>
      <c r="AK41" s="7">
        <f aca="true" t="shared" si="9" ref="AK41:BE41">$AH$41*M41+$AI$41</f>
        <v>20.340773500000005</v>
      </c>
      <c r="AL41" s="7">
        <f t="shared" si="9"/>
        <v>20.389847000000003</v>
      </c>
      <c r="AM41" s="7">
        <f t="shared" si="9"/>
        <v>20.3648095</v>
      </c>
      <c r="AN41" s="7">
        <f t="shared" si="9"/>
        <v>20.2947045</v>
      </c>
      <c r="AO41" s="7">
        <f t="shared" si="9"/>
        <v>20.413883</v>
      </c>
      <c r="AP41" s="7">
        <f t="shared" si="9"/>
        <v>20.475976000000003</v>
      </c>
      <c r="AQ41" s="7">
        <f t="shared" si="9"/>
        <v>20.377829000000002</v>
      </c>
      <c r="AR41" s="7">
        <f t="shared" si="9"/>
        <v>20.4269025</v>
      </c>
      <c r="AS41" s="7">
        <f t="shared" si="9"/>
        <v>20.4108785</v>
      </c>
      <c r="AT41" s="7">
        <f t="shared" si="9"/>
        <v>20.47197</v>
      </c>
      <c r="AU41" s="7">
        <f t="shared" si="9"/>
        <v>20.4349145</v>
      </c>
      <c r="AV41" s="7">
        <f t="shared" si="9"/>
        <v>20.4349145</v>
      </c>
      <c r="AW41" s="7">
        <f t="shared" si="9"/>
        <v>20.361805</v>
      </c>
      <c r="AX41" s="7">
        <f t="shared" si="9"/>
        <v>20.345781000000002</v>
      </c>
      <c r="AY41" s="7">
        <f t="shared" si="9"/>
        <v>20.345781000000002</v>
      </c>
      <c r="AZ41" s="7">
        <f t="shared" si="9"/>
        <v>20.3828365</v>
      </c>
      <c r="BA41" s="7">
        <f t="shared" si="9"/>
        <v>20.418890500000003</v>
      </c>
      <c r="BB41" s="7">
        <f t="shared" si="9"/>
        <v>20.439922</v>
      </c>
      <c r="BC41" s="7">
        <f t="shared" si="9"/>
        <v>20.427904</v>
      </c>
      <c r="BD41" s="7">
        <f t="shared" si="9"/>
        <v>20.427904</v>
      </c>
      <c r="BE41" s="7">
        <f t="shared" si="9"/>
        <v>20.27167</v>
      </c>
    </row>
    <row r="42" spans="1:57" ht="9.75">
      <c r="A42" s="5">
        <v>6</v>
      </c>
      <c r="B42" s="81" t="s">
        <v>51</v>
      </c>
      <c r="C42" s="87">
        <f t="shared" si="1"/>
        <v>20.483146</v>
      </c>
      <c r="D42" s="88">
        <f t="shared" si="2"/>
        <v>0.043412073159433566</v>
      </c>
      <c r="E42" s="89">
        <f t="shared" si="3"/>
        <v>20.394822</v>
      </c>
      <c r="F42" s="90">
        <f t="shared" si="4"/>
        <v>20.559826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20.498</v>
      </c>
      <c r="N42" s="95">
        <v>20.522</v>
      </c>
      <c r="O42" s="95">
        <v>20.522</v>
      </c>
      <c r="P42" s="95">
        <v>20.486</v>
      </c>
      <c r="Q42" s="95">
        <v>20.547</v>
      </c>
      <c r="R42" s="95">
        <v>20.608</v>
      </c>
      <c r="S42" s="95">
        <v>20.522</v>
      </c>
      <c r="T42" s="95">
        <v>20.547</v>
      </c>
      <c r="U42" s="95">
        <v>20.555</v>
      </c>
      <c r="V42" s="95">
        <v>20.604</v>
      </c>
      <c r="W42" s="95">
        <v>20.629</v>
      </c>
      <c r="X42" s="95">
        <v>20.629</v>
      </c>
      <c r="Y42" s="95">
        <v>20.58</v>
      </c>
      <c r="Z42" s="95">
        <v>20.54</v>
      </c>
      <c r="AA42" s="95">
        <v>20.527</v>
      </c>
      <c r="AB42" s="95">
        <v>20.552</v>
      </c>
      <c r="AC42" s="95">
        <v>20.552</v>
      </c>
      <c r="AD42" s="95">
        <v>20.573</v>
      </c>
      <c r="AE42" s="95">
        <v>20.573</v>
      </c>
      <c r="AF42" s="95">
        <v>20.56</v>
      </c>
      <c r="AG42" s="96">
        <v>20.463</v>
      </c>
      <c r="AH42" s="5">
        <v>0.994</v>
      </c>
      <c r="AI42" s="5">
        <v>0.0546</v>
      </c>
      <c r="AK42" s="7">
        <f aca="true" t="shared" si="10" ref="AK42:BE42">$AH$42*M42+$AI$42</f>
        <v>20.429612000000002</v>
      </c>
      <c r="AL42" s="7">
        <f t="shared" si="10"/>
        <v>20.453467999999997</v>
      </c>
      <c r="AM42" s="7">
        <f t="shared" si="10"/>
        <v>20.453467999999997</v>
      </c>
      <c r="AN42" s="7">
        <f t="shared" si="10"/>
        <v>20.417684</v>
      </c>
      <c r="AO42" s="7">
        <f t="shared" si="10"/>
        <v>20.478318</v>
      </c>
      <c r="AP42" s="7">
        <f t="shared" si="10"/>
        <v>20.538952000000002</v>
      </c>
      <c r="AQ42" s="7">
        <f t="shared" si="10"/>
        <v>20.453467999999997</v>
      </c>
      <c r="AR42" s="7">
        <f t="shared" si="10"/>
        <v>20.478318</v>
      </c>
      <c r="AS42" s="7">
        <f t="shared" si="10"/>
        <v>20.48627</v>
      </c>
      <c r="AT42" s="7">
        <f t="shared" si="10"/>
        <v>20.534976</v>
      </c>
      <c r="AU42" s="7">
        <f t="shared" si="10"/>
        <v>20.559826</v>
      </c>
      <c r="AV42" s="7">
        <f t="shared" si="10"/>
        <v>20.559826</v>
      </c>
      <c r="AW42" s="7">
        <f t="shared" si="10"/>
        <v>20.51112</v>
      </c>
      <c r="AX42" s="7">
        <f t="shared" si="10"/>
        <v>20.47136</v>
      </c>
      <c r="AY42" s="7">
        <f t="shared" si="10"/>
        <v>20.458438</v>
      </c>
      <c r="AZ42" s="7">
        <f t="shared" si="10"/>
        <v>20.483288</v>
      </c>
      <c r="BA42" s="7">
        <f t="shared" si="10"/>
        <v>20.483288</v>
      </c>
      <c r="BB42" s="7">
        <f t="shared" si="10"/>
        <v>20.504162</v>
      </c>
      <c r="BC42" s="7">
        <f t="shared" si="10"/>
        <v>20.504162</v>
      </c>
      <c r="BD42" s="7">
        <f t="shared" si="10"/>
        <v>20.491239999999998</v>
      </c>
      <c r="BE42" s="7">
        <f t="shared" si="10"/>
        <v>20.394822</v>
      </c>
    </row>
    <row r="43" spans="1:57" ht="9.75">
      <c r="A43" s="5">
        <v>7</v>
      </c>
      <c r="B43" s="81" t="s">
        <v>52</v>
      </c>
      <c r="C43" s="87">
        <f t="shared" si="1"/>
        <v>20.572192438095236</v>
      </c>
      <c r="D43" s="88">
        <f t="shared" si="2"/>
        <v>0.03045893169168091</v>
      </c>
      <c r="E43" s="89">
        <f t="shared" si="3"/>
        <v>20.511431999999996</v>
      </c>
      <c r="F43" s="90">
        <f t="shared" si="4"/>
        <v>20.6285116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20.596</v>
      </c>
      <c r="N43" s="95">
        <v>20.62</v>
      </c>
      <c r="O43" s="95">
        <v>20.657</v>
      </c>
      <c r="P43" s="95">
        <v>20.62</v>
      </c>
      <c r="Q43" s="95">
        <v>20.633</v>
      </c>
      <c r="R43" s="95">
        <v>20.645</v>
      </c>
      <c r="S43" s="95">
        <v>20.584</v>
      </c>
      <c r="T43" s="95">
        <v>20.584</v>
      </c>
      <c r="U43" s="95">
        <v>20.617</v>
      </c>
      <c r="V43" s="95">
        <v>20.653</v>
      </c>
      <c r="W43" s="95">
        <v>20.666</v>
      </c>
      <c r="X43" s="95">
        <v>20.678</v>
      </c>
      <c r="Y43" s="95">
        <v>20.666</v>
      </c>
      <c r="Z43" s="95">
        <v>20.625</v>
      </c>
      <c r="AA43" s="95">
        <v>20.613</v>
      </c>
      <c r="AB43" s="95">
        <v>20.613</v>
      </c>
      <c r="AC43" s="95">
        <v>20.601</v>
      </c>
      <c r="AD43" s="95">
        <v>20.597</v>
      </c>
      <c r="AE43" s="95">
        <v>20.609</v>
      </c>
      <c r="AF43" s="95">
        <v>20.609</v>
      </c>
      <c r="AG43" s="96">
        <v>20.56</v>
      </c>
      <c r="AH43" s="5">
        <v>0.9922</v>
      </c>
      <c r="AI43" s="5">
        <v>0.1118</v>
      </c>
      <c r="AK43" s="7">
        <f aca="true" t="shared" si="11" ref="AK43:BE43">$AH$43*M43+$AI$43</f>
        <v>20.5471512</v>
      </c>
      <c r="AL43" s="7">
        <f t="shared" si="11"/>
        <v>20.570964</v>
      </c>
      <c r="AM43" s="7">
        <f t="shared" si="11"/>
        <v>20.607675399999998</v>
      </c>
      <c r="AN43" s="7">
        <f t="shared" si="11"/>
        <v>20.570964</v>
      </c>
      <c r="AO43" s="7">
        <f t="shared" si="11"/>
        <v>20.583862599999996</v>
      </c>
      <c r="AP43" s="7">
        <f t="shared" si="11"/>
        <v>20.595768999999997</v>
      </c>
      <c r="AQ43" s="7">
        <f t="shared" si="11"/>
        <v>20.535244799999997</v>
      </c>
      <c r="AR43" s="7">
        <f t="shared" si="11"/>
        <v>20.535244799999997</v>
      </c>
      <c r="AS43" s="7">
        <f t="shared" si="11"/>
        <v>20.5679874</v>
      </c>
      <c r="AT43" s="7">
        <f t="shared" si="11"/>
        <v>20.603706599999995</v>
      </c>
      <c r="AU43" s="7">
        <f t="shared" si="11"/>
        <v>20.6166052</v>
      </c>
      <c r="AV43" s="7">
        <f t="shared" si="11"/>
        <v>20.6285116</v>
      </c>
      <c r="AW43" s="7">
        <f t="shared" si="11"/>
        <v>20.6166052</v>
      </c>
      <c r="AX43" s="7">
        <f t="shared" si="11"/>
        <v>20.575924999999998</v>
      </c>
      <c r="AY43" s="7">
        <f t="shared" si="11"/>
        <v>20.564018599999997</v>
      </c>
      <c r="AZ43" s="7">
        <f t="shared" si="11"/>
        <v>20.564018599999997</v>
      </c>
      <c r="BA43" s="7">
        <f t="shared" si="11"/>
        <v>20.552112199999996</v>
      </c>
      <c r="BB43" s="7">
        <f t="shared" si="11"/>
        <v>20.5481434</v>
      </c>
      <c r="BC43" s="7">
        <f t="shared" si="11"/>
        <v>20.5600498</v>
      </c>
      <c r="BD43" s="7">
        <f t="shared" si="11"/>
        <v>20.5600498</v>
      </c>
      <c r="BE43" s="7">
        <f t="shared" si="11"/>
        <v>20.511431999999996</v>
      </c>
    </row>
    <row r="44" spans="1:57" ht="9.75">
      <c r="A44" s="5">
        <v>8</v>
      </c>
      <c r="B44" s="81" t="s">
        <v>53</v>
      </c>
      <c r="C44" s="87">
        <f t="shared" si="1"/>
        <v>20.594502514285704</v>
      </c>
      <c r="D44" s="88">
        <f t="shared" si="2"/>
        <v>0.025690696682228852</v>
      </c>
      <c r="E44" s="89">
        <f t="shared" si="3"/>
        <v>20.559045599999994</v>
      </c>
      <c r="F44" s="90">
        <f t="shared" si="4"/>
        <v>20.641111199999997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20.718</v>
      </c>
      <c r="N44" s="95">
        <v>20.718</v>
      </c>
      <c r="O44" s="95">
        <v>20.743</v>
      </c>
      <c r="P44" s="95">
        <v>20.743</v>
      </c>
      <c r="Q44" s="95">
        <v>20.73</v>
      </c>
      <c r="R44" s="95">
        <v>20.743</v>
      </c>
      <c r="S44" s="95">
        <v>20.694</v>
      </c>
      <c r="T44" s="95">
        <v>20.682</v>
      </c>
      <c r="U44" s="95">
        <v>20.702</v>
      </c>
      <c r="V44" s="95">
        <v>20.739</v>
      </c>
      <c r="W44" s="95">
        <v>20.751</v>
      </c>
      <c r="X44" s="95">
        <v>20.764</v>
      </c>
      <c r="Y44" s="95">
        <v>20.751</v>
      </c>
      <c r="Z44" s="95">
        <v>20.723</v>
      </c>
      <c r="AA44" s="95">
        <v>20.687</v>
      </c>
      <c r="AB44" s="95">
        <v>20.699</v>
      </c>
      <c r="AC44" s="95">
        <v>20.687</v>
      </c>
      <c r="AD44" s="95">
        <v>20.707</v>
      </c>
      <c r="AE44" s="95">
        <v>20.683</v>
      </c>
      <c r="AF44" s="95">
        <v>20.707</v>
      </c>
      <c r="AG44" s="96">
        <v>20.695</v>
      </c>
      <c r="AH44" s="5">
        <v>1.0008</v>
      </c>
      <c r="AI44" s="5">
        <v>-0.1395</v>
      </c>
      <c r="AK44" s="7">
        <f aca="true" t="shared" si="12" ref="AK44:BE44">$AH$44*M44+$AI$44</f>
        <v>20.595074399999998</v>
      </c>
      <c r="AL44" s="7">
        <f t="shared" si="12"/>
        <v>20.595074399999998</v>
      </c>
      <c r="AM44" s="7">
        <f t="shared" si="12"/>
        <v>20.620094399999996</v>
      </c>
      <c r="AN44" s="7">
        <f t="shared" si="12"/>
        <v>20.620094399999996</v>
      </c>
      <c r="AO44" s="7">
        <f t="shared" si="12"/>
        <v>20.607083999999997</v>
      </c>
      <c r="AP44" s="7">
        <f t="shared" si="12"/>
        <v>20.620094399999996</v>
      </c>
      <c r="AQ44" s="7">
        <f t="shared" si="12"/>
        <v>20.571055199999996</v>
      </c>
      <c r="AR44" s="7">
        <f t="shared" si="12"/>
        <v>20.559045599999994</v>
      </c>
      <c r="AS44" s="7">
        <f t="shared" si="12"/>
        <v>20.5790616</v>
      </c>
      <c r="AT44" s="7">
        <f t="shared" si="12"/>
        <v>20.616091199999996</v>
      </c>
      <c r="AU44" s="7">
        <f t="shared" si="12"/>
        <v>20.6281008</v>
      </c>
      <c r="AV44" s="7">
        <f t="shared" si="12"/>
        <v>20.641111199999997</v>
      </c>
      <c r="AW44" s="7">
        <f t="shared" si="12"/>
        <v>20.6281008</v>
      </c>
      <c r="AX44" s="7">
        <f t="shared" si="12"/>
        <v>20.600078399999994</v>
      </c>
      <c r="AY44" s="7">
        <f t="shared" si="12"/>
        <v>20.564049599999997</v>
      </c>
      <c r="AZ44" s="7">
        <f t="shared" si="12"/>
        <v>20.5760592</v>
      </c>
      <c r="BA44" s="7">
        <f t="shared" si="12"/>
        <v>20.564049599999997</v>
      </c>
      <c r="BB44" s="7">
        <f t="shared" si="12"/>
        <v>20.5840656</v>
      </c>
      <c r="BC44" s="7">
        <f t="shared" si="12"/>
        <v>20.560046399999997</v>
      </c>
      <c r="BD44" s="7">
        <f t="shared" si="12"/>
        <v>20.5840656</v>
      </c>
      <c r="BE44" s="7">
        <f t="shared" si="12"/>
        <v>20.572055999999996</v>
      </c>
    </row>
    <row r="45" spans="1:57" ht="9.75">
      <c r="A45" s="5">
        <v>9</v>
      </c>
      <c r="B45" s="81" t="s">
        <v>54</v>
      </c>
      <c r="C45" s="87">
        <f t="shared" si="1"/>
        <v>20.602768514285714</v>
      </c>
      <c r="D45" s="88">
        <f t="shared" si="2"/>
        <v>0.030230198775301677</v>
      </c>
      <c r="E45" s="89">
        <f t="shared" si="3"/>
        <v>20.5442114</v>
      </c>
      <c r="F45" s="90">
        <f t="shared" si="4"/>
        <v>20.661468799999998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20.779</v>
      </c>
      <c r="N45" s="95">
        <v>20.743</v>
      </c>
      <c r="O45" s="95">
        <v>20.804</v>
      </c>
      <c r="P45" s="95">
        <v>20.779</v>
      </c>
      <c r="Q45" s="95">
        <v>20.755</v>
      </c>
      <c r="R45" s="95">
        <v>20.767</v>
      </c>
      <c r="S45" s="95">
        <v>20.755</v>
      </c>
      <c r="T45" s="95">
        <v>20.73</v>
      </c>
      <c r="U45" s="95">
        <v>20.727</v>
      </c>
      <c r="V45" s="95">
        <v>20.764</v>
      </c>
      <c r="W45" s="95">
        <v>20.764</v>
      </c>
      <c r="X45" s="95">
        <v>20.776</v>
      </c>
      <c r="Y45" s="95">
        <v>20.764</v>
      </c>
      <c r="Z45" s="95">
        <v>20.748</v>
      </c>
      <c r="AA45" s="95">
        <v>20.723</v>
      </c>
      <c r="AB45" s="95">
        <v>20.711</v>
      </c>
      <c r="AC45" s="95">
        <v>20.687</v>
      </c>
      <c r="AD45" s="95">
        <v>20.695</v>
      </c>
      <c r="AE45" s="95">
        <v>20.707</v>
      </c>
      <c r="AF45" s="95">
        <v>20.732</v>
      </c>
      <c r="AG45" s="96">
        <v>20.744</v>
      </c>
      <c r="AH45" s="5">
        <v>1.0022</v>
      </c>
      <c r="AI45" s="5">
        <v>-0.1883</v>
      </c>
      <c r="AK45" s="7">
        <f aca="true" t="shared" si="13" ref="AK45:BE45">$AH$45*M45+$AI$45</f>
        <v>20.636413799999996</v>
      </c>
      <c r="AL45" s="7">
        <f t="shared" si="13"/>
        <v>20.600334599999996</v>
      </c>
      <c r="AM45" s="7">
        <f t="shared" si="13"/>
        <v>20.661468799999998</v>
      </c>
      <c r="AN45" s="7">
        <f t="shared" si="13"/>
        <v>20.636413799999996</v>
      </c>
      <c r="AO45" s="7">
        <f t="shared" si="13"/>
        <v>20.612360999999996</v>
      </c>
      <c r="AP45" s="7">
        <f t="shared" si="13"/>
        <v>20.624387399999996</v>
      </c>
      <c r="AQ45" s="7">
        <f t="shared" si="13"/>
        <v>20.612360999999996</v>
      </c>
      <c r="AR45" s="7">
        <f t="shared" si="13"/>
        <v>20.587305999999998</v>
      </c>
      <c r="AS45" s="7">
        <f t="shared" si="13"/>
        <v>20.5842994</v>
      </c>
      <c r="AT45" s="7">
        <f t="shared" si="13"/>
        <v>20.621380799999997</v>
      </c>
      <c r="AU45" s="7">
        <f t="shared" si="13"/>
        <v>20.621380799999997</v>
      </c>
      <c r="AV45" s="7">
        <f t="shared" si="13"/>
        <v>20.633407199999997</v>
      </c>
      <c r="AW45" s="7">
        <f t="shared" si="13"/>
        <v>20.621380799999997</v>
      </c>
      <c r="AX45" s="7">
        <f t="shared" si="13"/>
        <v>20.6053456</v>
      </c>
      <c r="AY45" s="7">
        <f t="shared" si="13"/>
        <v>20.580290599999998</v>
      </c>
      <c r="AZ45" s="7">
        <f t="shared" si="13"/>
        <v>20.568264199999998</v>
      </c>
      <c r="BA45" s="7">
        <f t="shared" si="13"/>
        <v>20.5442114</v>
      </c>
      <c r="BB45" s="7">
        <f t="shared" si="13"/>
        <v>20.552228999999997</v>
      </c>
      <c r="BC45" s="7">
        <f t="shared" si="13"/>
        <v>20.5642554</v>
      </c>
      <c r="BD45" s="7">
        <f t="shared" si="13"/>
        <v>20.5893104</v>
      </c>
      <c r="BE45" s="7">
        <f t="shared" si="13"/>
        <v>20.6013368</v>
      </c>
    </row>
    <row r="46" spans="1:57" ht="9.75">
      <c r="A46" s="5">
        <v>10</v>
      </c>
      <c r="B46" s="81" t="s">
        <v>55</v>
      </c>
      <c r="C46" s="87">
        <f t="shared" si="1"/>
        <v>20.60059543809524</v>
      </c>
      <c r="D46" s="88">
        <f t="shared" si="2"/>
        <v>0.029849463212903486</v>
      </c>
      <c r="E46" s="89">
        <f t="shared" si="3"/>
        <v>20.549904599999998</v>
      </c>
      <c r="F46" s="90">
        <f t="shared" si="4"/>
        <v>20.6667408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20.804</v>
      </c>
      <c r="N46" s="95">
        <v>20.779</v>
      </c>
      <c r="O46" s="95">
        <v>20.828</v>
      </c>
      <c r="P46" s="95">
        <v>20.792</v>
      </c>
      <c r="Q46" s="95">
        <v>20.767</v>
      </c>
      <c r="R46" s="95">
        <v>20.792</v>
      </c>
      <c r="S46" s="95">
        <v>20.779</v>
      </c>
      <c r="T46" s="95">
        <v>20.743</v>
      </c>
      <c r="U46" s="95">
        <v>20.739</v>
      </c>
      <c r="V46" s="95">
        <v>20.751</v>
      </c>
      <c r="W46" s="95">
        <v>20.776</v>
      </c>
      <c r="X46" s="95">
        <v>20.788</v>
      </c>
      <c r="Y46" s="95">
        <v>20.776</v>
      </c>
      <c r="Z46" s="95">
        <v>20.76</v>
      </c>
      <c r="AA46" s="95">
        <v>20.736</v>
      </c>
      <c r="AB46" s="95">
        <v>20.736</v>
      </c>
      <c r="AC46" s="95">
        <v>20.711</v>
      </c>
      <c r="AD46" s="95">
        <v>20.732</v>
      </c>
      <c r="AE46" s="95">
        <v>20.72</v>
      </c>
      <c r="AF46" s="95">
        <v>20.744</v>
      </c>
      <c r="AG46" s="96">
        <v>20.744</v>
      </c>
      <c r="AH46" s="5">
        <v>0.9986</v>
      </c>
      <c r="AI46" s="5">
        <v>-0.1321</v>
      </c>
      <c r="AK46" s="7">
        <f aca="true" t="shared" si="14" ref="AK46:BE46">$AH$46*M46+$AI$46</f>
        <v>20.642774399999997</v>
      </c>
      <c r="AL46" s="7">
        <f t="shared" si="14"/>
        <v>20.6178094</v>
      </c>
      <c r="AM46" s="7">
        <f t="shared" si="14"/>
        <v>20.6667408</v>
      </c>
      <c r="AN46" s="7">
        <f t="shared" si="14"/>
        <v>20.6307912</v>
      </c>
      <c r="AO46" s="7">
        <f t="shared" si="14"/>
        <v>20.6058262</v>
      </c>
      <c r="AP46" s="7">
        <f t="shared" si="14"/>
        <v>20.6307912</v>
      </c>
      <c r="AQ46" s="7">
        <f t="shared" si="14"/>
        <v>20.6178094</v>
      </c>
      <c r="AR46" s="7">
        <f t="shared" si="14"/>
        <v>20.581859799999997</v>
      </c>
      <c r="AS46" s="7">
        <f t="shared" si="14"/>
        <v>20.5778654</v>
      </c>
      <c r="AT46" s="7">
        <f t="shared" si="14"/>
        <v>20.5898486</v>
      </c>
      <c r="AU46" s="7">
        <f t="shared" si="14"/>
        <v>20.614813599999998</v>
      </c>
      <c r="AV46" s="7">
        <f t="shared" si="14"/>
        <v>20.6267968</v>
      </c>
      <c r="AW46" s="7">
        <f t="shared" si="14"/>
        <v>20.614813599999998</v>
      </c>
      <c r="AX46" s="7">
        <f t="shared" si="14"/>
        <v>20.598836000000002</v>
      </c>
      <c r="AY46" s="7">
        <f t="shared" si="14"/>
        <v>20.5748696</v>
      </c>
      <c r="AZ46" s="7">
        <f t="shared" si="14"/>
        <v>20.5748696</v>
      </c>
      <c r="BA46" s="7">
        <f t="shared" si="14"/>
        <v>20.549904599999998</v>
      </c>
      <c r="BB46" s="7">
        <f t="shared" si="14"/>
        <v>20.5708752</v>
      </c>
      <c r="BC46" s="7">
        <f t="shared" si="14"/>
        <v>20.558892</v>
      </c>
      <c r="BD46" s="7">
        <f t="shared" si="14"/>
        <v>20.5828584</v>
      </c>
      <c r="BE46" s="7">
        <f t="shared" si="14"/>
        <v>20.5828584</v>
      </c>
    </row>
    <row r="47" spans="1:57" ht="9.75">
      <c r="A47" s="5">
        <v>11</v>
      </c>
      <c r="B47" s="81" t="s">
        <v>56</v>
      </c>
      <c r="C47" s="87">
        <f t="shared" si="1"/>
        <v>20.61405050476191</v>
      </c>
      <c r="D47" s="88">
        <f t="shared" si="2"/>
        <v>0.030119954452065004</v>
      </c>
      <c r="E47" s="89">
        <f t="shared" si="3"/>
        <v>20.567220199999998</v>
      </c>
      <c r="F47" s="90">
        <f t="shared" si="4"/>
        <v>20.6759368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20.832</v>
      </c>
      <c r="N47" s="95">
        <v>20.779</v>
      </c>
      <c r="O47" s="95">
        <v>20.828</v>
      </c>
      <c r="P47" s="95">
        <v>20.779</v>
      </c>
      <c r="Q47" s="95">
        <v>20.767</v>
      </c>
      <c r="R47" s="95">
        <v>20.792</v>
      </c>
      <c r="S47" s="95">
        <v>20.804</v>
      </c>
      <c r="T47" s="95">
        <v>20.751</v>
      </c>
      <c r="U47" s="95">
        <v>20.751</v>
      </c>
      <c r="V47" s="95">
        <v>20.776</v>
      </c>
      <c r="W47" s="95">
        <v>20.776</v>
      </c>
      <c r="X47" s="95">
        <v>20.788</v>
      </c>
      <c r="Y47" s="95">
        <v>20.8</v>
      </c>
      <c r="Z47" s="95">
        <v>20.772</v>
      </c>
      <c r="AA47" s="95">
        <v>20.751</v>
      </c>
      <c r="AB47" s="95">
        <v>20.736</v>
      </c>
      <c r="AC47" s="95">
        <v>20.723</v>
      </c>
      <c r="AD47" s="95">
        <v>20.744</v>
      </c>
      <c r="AE47" s="95">
        <v>20.732</v>
      </c>
      <c r="AF47" s="95">
        <v>20.744</v>
      </c>
      <c r="AG47" s="96">
        <v>20.744</v>
      </c>
      <c r="AH47" s="5">
        <v>0.9974</v>
      </c>
      <c r="AI47" s="5">
        <v>-0.1019</v>
      </c>
      <c r="AK47" s="7">
        <f aca="true" t="shared" si="15" ref="AK47:BE47">$AH$47*M47+$AI$47</f>
        <v>20.6759368</v>
      </c>
      <c r="AL47" s="7">
        <f t="shared" si="15"/>
        <v>20.6230746</v>
      </c>
      <c r="AM47" s="7">
        <f t="shared" si="15"/>
        <v>20.671947199999998</v>
      </c>
      <c r="AN47" s="7">
        <f t="shared" si="15"/>
        <v>20.6230746</v>
      </c>
      <c r="AO47" s="7">
        <f t="shared" si="15"/>
        <v>20.611105799999997</v>
      </c>
      <c r="AP47" s="7">
        <f t="shared" si="15"/>
        <v>20.6360408</v>
      </c>
      <c r="AQ47" s="7">
        <f t="shared" si="15"/>
        <v>20.648009599999998</v>
      </c>
      <c r="AR47" s="7">
        <f t="shared" si="15"/>
        <v>20.5951474</v>
      </c>
      <c r="AS47" s="7">
        <f t="shared" si="15"/>
        <v>20.5951474</v>
      </c>
      <c r="AT47" s="7">
        <f t="shared" si="15"/>
        <v>20.620082399999998</v>
      </c>
      <c r="AU47" s="7">
        <f t="shared" si="15"/>
        <v>20.620082399999998</v>
      </c>
      <c r="AV47" s="7">
        <f t="shared" si="15"/>
        <v>20.6320512</v>
      </c>
      <c r="AW47" s="7">
        <f t="shared" si="15"/>
        <v>20.644019999999998</v>
      </c>
      <c r="AX47" s="7">
        <f t="shared" si="15"/>
        <v>20.616092799999997</v>
      </c>
      <c r="AY47" s="7">
        <f t="shared" si="15"/>
        <v>20.5951474</v>
      </c>
      <c r="AZ47" s="7">
        <f t="shared" si="15"/>
        <v>20.5801864</v>
      </c>
      <c r="BA47" s="7">
        <f t="shared" si="15"/>
        <v>20.567220199999998</v>
      </c>
      <c r="BB47" s="7">
        <f t="shared" si="15"/>
        <v>20.5881656</v>
      </c>
      <c r="BC47" s="7">
        <f t="shared" si="15"/>
        <v>20.576196799999998</v>
      </c>
      <c r="BD47" s="7">
        <f t="shared" si="15"/>
        <v>20.5881656</v>
      </c>
      <c r="BE47" s="7">
        <f t="shared" si="15"/>
        <v>20.5881656</v>
      </c>
    </row>
    <row r="48" spans="1:57" ht="9.75">
      <c r="A48" s="5">
        <v>12</v>
      </c>
      <c r="B48" s="81" t="s">
        <v>57</v>
      </c>
      <c r="C48" s="87">
        <f t="shared" si="1"/>
        <v>20.622057814285714</v>
      </c>
      <c r="D48" s="88">
        <f t="shared" si="2"/>
        <v>0.030906196028374272</v>
      </c>
      <c r="E48" s="89">
        <f t="shared" si="3"/>
        <v>20.567272400000004</v>
      </c>
      <c r="F48" s="90">
        <f t="shared" si="4"/>
        <v>20.688429700000004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20.869</v>
      </c>
      <c r="N48" s="95">
        <v>20.816</v>
      </c>
      <c r="O48" s="95">
        <v>20.853</v>
      </c>
      <c r="P48" s="95">
        <v>20.804</v>
      </c>
      <c r="Q48" s="95">
        <v>20.816</v>
      </c>
      <c r="R48" s="95">
        <v>20.816</v>
      </c>
      <c r="S48" s="95">
        <v>20.828</v>
      </c>
      <c r="T48" s="95">
        <v>20.8</v>
      </c>
      <c r="U48" s="95">
        <v>20.8</v>
      </c>
      <c r="V48" s="95">
        <v>20.788</v>
      </c>
      <c r="W48" s="95">
        <v>20.813</v>
      </c>
      <c r="X48" s="95">
        <v>20.825</v>
      </c>
      <c r="Y48" s="95">
        <v>20.837</v>
      </c>
      <c r="Z48" s="95">
        <v>20.809</v>
      </c>
      <c r="AA48" s="95">
        <v>20.776</v>
      </c>
      <c r="AB48" s="95">
        <v>20.772</v>
      </c>
      <c r="AC48" s="95">
        <v>20.748</v>
      </c>
      <c r="AD48" s="95">
        <v>20.769</v>
      </c>
      <c r="AE48" s="95">
        <v>20.756</v>
      </c>
      <c r="AF48" s="95">
        <v>20.781</v>
      </c>
      <c r="AG48" s="96">
        <v>20.781</v>
      </c>
      <c r="AH48" s="5">
        <v>1.0013</v>
      </c>
      <c r="AI48" s="5">
        <v>-0.2077</v>
      </c>
      <c r="AK48" s="7">
        <f aca="true" t="shared" si="16" ref="AK48:BE48">$AH$48*M48+$AI$48</f>
        <v>20.688429700000004</v>
      </c>
      <c r="AL48" s="7">
        <f t="shared" si="16"/>
        <v>20.6353608</v>
      </c>
      <c r="AM48" s="7">
        <f t="shared" si="16"/>
        <v>20.672408900000004</v>
      </c>
      <c r="AN48" s="7">
        <f t="shared" si="16"/>
        <v>20.6233452</v>
      </c>
      <c r="AO48" s="7">
        <f t="shared" si="16"/>
        <v>20.6353608</v>
      </c>
      <c r="AP48" s="7">
        <f t="shared" si="16"/>
        <v>20.6353608</v>
      </c>
      <c r="AQ48" s="7">
        <f t="shared" si="16"/>
        <v>20.647376400000002</v>
      </c>
      <c r="AR48" s="7">
        <f t="shared" si="16"/>
        <v>20.619340000000005</v>
      </c>
      <c r="AS48" s="7">
        <f t="shared" si="16"/>
        <v>20.619340000000005</v>
      </c>
      <c r="AT48" s="7">
        <f t="shared" si="16"/>
        <v>20.607324400000003</v>
      </c>
      <c r="AU48" s="7">
        <f t="shared" si="16"/>
        <v>20.6323569</v>
      </c>
      <c r="AV48" s="7">
        <f t="shared" si="16"/>
        <v>20.644372500000003</v>
      </c>
      <c r="AW48" s="7">
        <f t="shared" si="16"/>
        <v>20.6563881</v>
      </c>
      <c r="AX48" s="7">
        <f t="shared" si="16"/>
        <v>20.628351700000003</v>
      </c>
      <c r="AY48" s="7">
        <f t="shared" si="16"/>
        <v>20.5953088</v>
      </c>
      <c r="AZ48" s="7">
        <f t="shared" si="16"/>
        <v>20.5913036</v>
      </c>
      <c r="BA48" s="7">
        <f t="shared" si="16"/>
        <v>20.567272400000004</v>
      </c>
      <c r="BB48" s="7">
        <f t="shared" si="16"/>
        <v>20.5882997</v>
      </c>
      <c r="BC48" s="7">
        <f t="shared" si="16"/>
        <v>20.575282800000004</v>
      </c>
      <c r="BD48" s="7">
        <f t="shared" si="16"/>
        <v>20.600315300000002</v>
      </c>
      <c r="BE48" s="7">
        <f t="shared" si="16"/>
        <v>20.600315300000002</v>
      </c>
    </row>
    <row r="49" spans="1:57" ht="9.75">
      <c r="A49" s="5">
        <v>13</v>
      </c>
      <c r="B49" s="81" t="s">
        <v>58</v>
      </c>
      <c r="C49" s="87">
        <f t="shared" si="1"/>
        <v>19.206141295238098</v>
      </c>
      <c r="D49" s="88">
        <f t="shared" si="2"/>
        <v>0.08881089558606217</v>
      </c>
      <c r="E49" s="89">
        <f t="shared" si="3"/>
        <v>19.0293044</v>
      </c>
      <c r="F49" s="90">
        <f t="shared" si="4"/>
        <v>19.325278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19.287</v>
      </c>
      <c r="N49" s="95">
        <v>19.415</v>
      </c>
      <c r="O49" s="95">
        <v>19.403</v>
      </c>
      <c r="P49" s="95">
        <v>19.341</v>
      </c>
      <c r="Q49" s="95">
        <v>19.329</v>
      </c>
      <c r="R49" s="95">
        <v>19.161</v>
      </c>
      <c r="S49" s="95">
        <v>19.234</v>
      </c>
      <c r="T49" s="95">
        <v>19.338</v>
      </c>
      <c r="U49" s="95">
        <v>19.387</v>
      </c>
      <c r="V49" s="95">
        <v>19.338</v>
      </c>
      <c r="W49" s="95">
        <v>19.35</v>
      </c>
      <c r="X49" s="95">
        <v>19.304</v>
      </c>
      <c r="Y49" s="95">
        <v>19.387</v>
      </c>
      <c r="Z49" s="95">
        <v>19.252</v>
      </c>
      <c r="AA49" s="95">
        <v>19.157</v>
      </c>
      <c r="AB49" s="95">
        <v>19.141</v>
      </c>
      <c r="AC49" s="95">
        <v>19.117</v>
      </c>
      <c r="AD49" s="95">
        <v>19.26</v>
      </c>
      <c r="AE49" s="95">
        <v>19.285</v>
      </c>
      <c r="AF49" s="95">
        <v>19.367</v>
      </c>
      <c r="AG49" s="96">
        <v>19.343</v>
      </c>
      <c r="AH49" s="5">
        <v>0.9932</v>
      </c>
      <c r="AI49" s="5">
        <v>0.0423</v>
      </c>
      <c r="AK49" s="7">
        <f aca="true" t="shared" si="17" ref="AK49:BE49">$AH$49*M49+$AI$49</f>
        <v>19.1981484</v>
      </c>
      <c r="AL49" s="7">
        <f t="shared" si="17"/>
        <v>19.325278</v>
      </c>
      <c r="AM49" s="7">
        <f t="shared" si="17"/>
        <v>19.3133596</v>
      </c>
      <c r="AN49" s="7">
        <f t="shared" si="17"/>
        <v>19.2517812</v>
      </c>
      <c r="AO49" s="7">
        <f t="shared" si="17"/>
        <v>19.2398628</v>
      </c>
      <c r="AP49" s="7">
        <f t="shared" si="17"/>
        <v>19.0730052</v>
      </c>
      <c r="AQ49" s="7">
        <f t="shared" si="17"/>
        <v>19.1455088</v>
      </c>
      <c r="AR49" s="7">
        <f t="shared" si="17"/>
        <v>19.2488016</v>
      </c>
      <c r="AS49" s="7">
        <f t="shared" si="17"/>
        <v>19.2974684</v>
      </c>
      <c r="AT49" s="7">
        <f t="shared" si="17"/>
        <v>19.2488016</v>
      </c>
      <c r="AU49" s="7">
        <f t="shared" si="17"/>
        <v>19.260720000000003</v>
      </c>
      <c r="AV49" s="7">
        <f t="shared" si="17"/>
        <v>19.2150328</v>
      </c>
      <c r="AW49" s="7">
        <f t="shared" si="17"/>
        <v>19.2974684</v>
      </c>
      <c r="AX49" s="7">
        <f t="shared" si="17"/>
        <v>19.1633864</v>
      </c>
      <c r="AY49" s="7">
        <f t="shared" si="17"/>
        <v>19.0690324</v>
      </c>
      <c r="AZ49" s="7">
        <f t="shared" si="17"/>
        <v>19.0531412</v>
      </c>
      <c r="BA49" s="7">
        <f t="shared" si="17"/>
        <v>19.0293044</v>
      </c>
      <c r="BB49" s="7">
        <f t="shared" si="17"/>
        <v>19.171332000000003</v>
      </c>
      <c r="BC49" s="7">
        <f t="shared" si="17"/>
        <v>19.196162</v>
      </c>
      <c r="BD49" s="7">
        <f t="shared" si="17"/>
        <v>19.2776044</v>
      </c>
      <c r="BE49" s="7">
        <f t="shared" si="17"/>
        <v>19.2537676</v>
      </c>
    </row>
    <row r="50" spans="1:57" ht="9.75">
      <c r="A50" s="5">
        <v>14</v>
      </c>
      <c r="B50" s="81" t="s">
        <v>59</v>
      </c>
      <c r="C50" s="87">
        <f t="shared" si="1"/>
        <v>20.016812285714284</v>
      </c>
      <c r="D50" s="88">
        <f t="shared" si="2"/>
        <v>0.07050990970391523</v>
      </c>
      <c r="E50" s="89">
        <f t="shared" si="3"/>
        <v>19.896752799999998</v>
      </c>
      <c r="F50" s="90">
        <f t="shared" si="4"/>
        <v>20.1709312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20.137</v>
      </c>
      <c r="N50" s="95">
        <v>20.183</v>
      </c>
      <c r="O50" s="95">
        <v>20.268</v>
      </c>
      <c r="P50" s="95">
        <v>20.122</v>
      </c>
      <c r="Q50" s="95">
        <v>20.134</v>
      </c>
      <c r="R50" s="95">
        <v>20.06</v>
      </c>
      <c r="S50" s="95">
        <v>20.085</v>
      </c>
      <c r="T50" s="95">
        <v>20.13</v>
      </c>
      <c r="U50" s="95">
        <v>20.179</v>
      </c>
      <c r="V50" s="95">
        <v>20.155</v>
      </c>
      <c r="W50" s="95">
        <v>20.167</v>
      </c>
      <c r="X50" s="95">
        <v>20.118</v>
      </c>
      <c r="Y50" s="95">
        <v>20.167</v>
      </c>
      <c r="Z50" s="95">
        <v>20.029</v>
      </c>
      <c r="AA50" s="95">
        <v>20.02</v>
      </c>
      <c r="AB50" s="95">
        <v>20.053</v>
      </c>
      <c r="AC50" s="95">
        <v>19.992</v>
      </c>
      <c r="AD50" s="95">
        <v>20.001</v>
      </c>
      <c r="AE50" s="95">
        <v>20.16</v>
      </c>
      <c r="AF50" s="95">
        <v>20.16</v>
      </c>
      <c r="AG50" s="96">
        <v>20.05</v>
      </c>
      <c r="AH50" s="5">
        <v>0.9934</v>
      </c>
      <c r="AI50" s="5">
        <v>0.0367</v>
      </c>
      <c r="AK50" s="7">
        <f aca="true" t="shared" si="18" ref="AK50:BE50">$AH$50*M50+$AI$50</f>
        <v>20.040795799999998</v>
      </c>
      <c r="AL50" s="7">
        <f t="shared" si="18"/>
        <v>20.0864922</v>
      </c>
      <c r="AM50" s="7">
        <f t="shared" si="18"/>
        <v>20.1709312</v>
      </c>
      <c r="AN50" s="7">
        <f t="shared" si="18"/>
        <v>20.0258948</v>
      </c>
      <c r="AO50" s="7">
        <f t="shared" si="18"/>
        <v>20.0378156</v>
      </c>
      <c r="AP50" s="7">
        <f t="shared" si="18"/>
        <v>19.964304</v>
      </c>
      <c r="AQ50" s="7">
        <f t="shared" si="18"/>
        <v>19.989138999999998</v>
      </c>
      <c r="AR50" s="7">
        <f t="shared" si="18"/>
        <v>20.033841999999996</v>
      </c>
      <c r="AS50" s="7">
        <f t="shared" si="18"/>
        <v>20.082518599999997</v>
      </c>
      <c r="AT50" s="7">
        <f t="shared" si="18"/>
        <v>20.058677</v>
      </c>
      <c r="AU50" s="7">
        <f t="shared" si="18"/>
        <v>20.0705978</v>
      </c>
      <c r="AV50" s="7">
        <f t="shared" si="18"/>
        <v>20.021921199999998</v>
      </c>
      <c r="AW50" s="7">
        <f t="shared" si="18"/>
        <v>20.0705978</v>
      </c>
      <c r="AX50" s="7">
        <f t="shared" si="18"/>
        <v>19.9335086</v>
      </c>
      <c r="AY50" s="7">
        <f t="shared" si="18"/>
        <v>19.924567999999997</v>
      </c>
      <c r="AZ50" s="7">
        <f t="shared" si="18"/>
        <v>19.9573502</v>
      </c>
      <c r="BA50" s="7">
        <f t="shared" si="18"/>
        <v>19.896752799999998</v>
      </c>
      <c r="BB50" s="7">
        <f t="shared" si="18"/>
        <v>19.9056934</v>
      </c>
      <c r="BC50" s="7">
        <f t="shared" si="18"/>
        <v>20.063644</v>
      </c>
      <c r="BD50" s="7">
        <f t="shared" si="18"/>
        <v>20.063644</v>
      </c>
      <c r="BE50" s="7">
        <f t="shared" si="18"/>
        <v>19.95437</v>
      </c>
    </row>
    <row r="51" spans="1:57" ht="9.75">
      <c r="A51" s="5">
        <v>15</v>
      </c>
      <c r="B51" s="81" t="s">
        <v>60</v>
      </c>
      <c r="C51" s="87">
        <f t="shared" si="1"/>
        <v>20.463172038095237</v>
      </c>
      <c r="D51" s="88">
        <f t="shared" si="2"/>
        <v>0.03520463051353398</v>
      </c>
      <c r="E51" s="89">
        <f t="shared" si="3"/>
        <v>20.4069928</v>
      </c>
      <c r="F51" s="90">
        <f t="shared" si="4"/>
        <v>20.515971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20.636</v>
      </c>
      <c r="N51" s="95">
        <v>20.645</v>
      </c>
      <c r="O51" s="95">
        <v>20.633</v>
      </c>
      <c r="P51" s="95">
        <v>20.608</v>
      </c>
      <c r="Q51" s="95">
        <v>20.608</v>
      </c>
      <c r="R51" s="95">
        <v>20.608</v>
      </c>
      <c r="S51" s="95">
        <v>20.596</v>
      </c>
      <c r="T51" s="95">
        <v>20.604</v>
      </c>
      <c r="U51" s="95">
        <v>20.617</v>
      </c>
      <c r="V51" s="95">
        <v>20.604</v>
      </c>
      <c r="W51" s="95">
        <v>20.617</v>
      </c>
      <c r="X51" s="95">
        <v>20.604</v>
      </c>
      <c r="Y51" s="95">
        <v>20.641</v>
      </c>
      <c r="Z51" s="95">
        <v>20.564</v>
      </c>
      <c r="AA51" s="95">
        <v>20.543</v>
      </c>
      <c r="AB51" s="95">
        <v>20.552</v>
      </c>
      <c r="AC51" s="95">
        <v>20.552</v>
      </c>
      <c r="AD51" s="95">
        <v>20.548</v>
      </c>
      <c r="AE51" s="95">
        <v>20.56</v>
      </c>
      <c r="AF51" s="95">
        <v>20.56</v>
      </c>
      <c r="AG51" s="96">
        <v>20.536</v>
      </c>
      <c r="AH51" s="5">
        <v>0.9998</v>
      </c>
      <c r="AI51" s="5">
        <v>-0.1249</v>
      </c>
      <c r="AK51" s="7">
        <f aca="true" t="shared" si="19" ref="AK51:BE51">$AH$51*M51+$AI$51</f>
        <v>20.5069728</v>
      </c>
      <c r="AL51" s="7">
        <f t="shared" si="19"/>
        <v>20.515971</v>
      </c>
      <c r="AM51" s="7">
        <f t="shared" si="19"/>
        <v>20.5039734</v>
      </c>
      <c r="AN51" s="7">
        <f t="shared" si="19"/>
        <v>20.4789784</v>
      </c>
      <c r="AO51" s="7">
        <f t="shared" si="19"/>
        <v>20.4789784</v>
      </c>
      <c r="AP51" s="7">
        <f t="shared" si="19"/>
        <v>20.4789784</v>
      </c>
      <c r="AQ51" s="7">
        <f t="shared" si="19"/>
        <v>20.4669808</v>
      </c>
      <c r="AR51" s="7">
        <f t="shared" si="19"/>
        <v>20.4749792</v>
      </c>
      <c r="AS51" s="7">
        <f t="shared" si="19"/>
        <v>20.4879766</v>
      </c>
      <c r="AT51" s="7">
        <f t="shared" si="19"/>
        <v>20.4749792</v>
      </c>
      <c r="AU51" s="7">
        <f t="shared" si="19"/>
        <v>20.4879766</v>
      </c>
      <c r="AV51" s="7">
        <f t="shared" si="19"/>
        <v>20.4749792</v>
      </c>
      <c r="AW51" s="7">
        <f t="shared" si="19"/>
        <v>20.511971799999998</v>
      </c>
      <c r="AX51" s="7">
        <f t="shared" si="19"/>
        <v>20.434987200000002</v>
      </c>
      <c r="AY51" s="7">
        <f t="shared" si="19"/>
        <v>20.4139914</v>
      </c>
      <c r="AZ51" s="7">
        <f t="shared" si="19"/>
        <v>20.4229896</v>
      </c>
      <c r="BA51" s="7">
        <f t="shared" si="19"/>
        <v>20.4229896</v>
      </c>
      <c r="BB51" s="7">
        <f t="shared" si="19"/>
        <v>20.4189904</v>
      </c>
      <c r="BC51" s="7">
        <f t="shared" si="19"/>
        <v>20.430988</v>
      </c>
      <c r="BD51" s="7">
        <f t="shared" si="19"/>
        <v>20.430988</v>
      </c>
      <c r="BE51" s="7">
        <f t="shared" si="19"/>
        <v>20.4069928</v>
      </c>
    </row>
    <row r="52" spans="1:57" ht="9.75">
      <c r="A52" s="5">
        <v>16</v>
      </c>
      <c r="B52" s="81" t="s">
        <v>61</v>
      </c>
      <c r="C52" s="87">
        <f t="shared" si="1"/>
        <v>20.5591856</v>
      </c>
      <c r="D52" s="88">
        <f t="shared" si="2"/>
        <v>0.030691855801563982</v>
      </c>
      <c r="E52" s="89">
        <f t="shared" si="3"/>
        <v>20.513495999999996</v>
      </c>
      <c r="F52" s="90">
        <f t="shared" si="4"/>
        <v>20.6145984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20.612</v>
      </c>
      <c r="N52" s="95">
        <v>20.608</v>
      </c>
      <c r="O52" s="95">
        <v>20.682</v>
      </c>
      <c r="P52" s="95">
        <v>20.657</v>
      </c>
      <c r="Q52" s="95">
        <v>20.657</v>
      </c>
      <c r="R52" s="95">
        <v>20.645</v>
      </c>
      <c r="S52" s="95">
        <v>20.62</v>
      </c>
      <c r="T52" s="95">
        <v>20.604</v>
      </c>
      <c r="U52" s="95">
        <v>20.629</v>
      </c>
      <c r="V52" s="95">
        <v>20.641</v>
      </c>
      <c r="W52" s="95">
        <v>20.653</v>
      </c>
      <c r="X52" s="95">
        <v>20.653</v>
      </c>
      <c r="Y52" s="95">
        <v>20.678</v>
      </c>
      <c r="Z52" s="95">
        <v>20.589</v>
      </c>
      <c r="AA52" s="95">
        <v>20.58</v>
      </c>
      <c r="AB52" s="95">
        <v>20.589</v>
      </c>
      <c r="AC52" s="95">
        <v>20.589</v>
      </c>
      <c r="AD52" s="95">
        <v>20.634</v>
      </c>
      <c r="AE52" s="95">
        <v>20.634</v>
      </c>
      <c r="AF52" s="95">
        <v>20.609</v>
      </c>
      <c r="AG52" s="96">
        <v>20.585</v>
      </c>
      <c r="AH52" s="5">
        <v>0.9912</v>
      </c>
      <c r="AI52" s="5">
        <v>0.1146</v>
      </c>
      <c r="AK52" s="7">
        <f aca="true" t="shared" si="20" ref="AK52:BE52">$AH$52*M52+$AI$52</f>
        <v>20.545214399999995</v>
      </c>
      <c r="AL52" s="7">
        <f t="shared" si="20"/>
        <v>20.5412496</v>
      </c>
      <c r="AM52" s="7">
        <f t="shared" si="20"/>
        <v>20.6145984</v>
      </c>
      <c r="AN52" s="7">
        <f t="shared" si="20"/>
        <v>20.5898184</v>
      </c>
      <c r="AO52" s="7">
        <f t="shared" si="20"/>
        <v>20.5898184</v>
      </c>
      <c r="AP52" s="7">
        <f t="shared" si="20"/>
        <v>20.577924</v>
      </c>
      <c r="AQ52" s="7">
        <f t="shared" si="20"/>
        <v>20.553144</v>
      </c>
      <c r="AR52" s="7">
        <f t="shared" si="20"/>
        <v>20.5372848</v>
      </c>
      <c r="AS52" s="7">
        <f t="shared" si="20"/>
        <v>20.5620648</v>
      </c>
      <c r="AT52" s="7">
        <f t="shared" si="20"/>
        <v>20.573959199999997</v>
      </c>
      <c r="AU52" s="7">
        <f t="shared" si="20"/>
        <v>20.585853599999997</v>
      </c>
      <c r="AV52" s="7">
        <f t="shared" si="20"/>
        <v>20.585853599999997</v>
      </c>
      <c r="AW52" s="7">
        <f t="shared" si="20"/>
        <v>20.6106336</v>
      </c>
      <c r="AX52" s="7">
        <f t="shared" si="20"/>
        <v>20.5224168</v>
      </c>
      <c r="AY52" s="7">
        <f t="shared" si="20"/>
        <v>20.513495999999996</v>
      </c>
      <c r="AZ52" s="7">
        <f t="shared" si="20"/>
        <v>20.5224168</v>
      </c>
      <c r="BA52" s="7">
        <f t="shared" si="20"/>
        <v>20.5224168</v>
      </c>
      <c r="BB52" s="7">
        <f t="shared" si="20"/>
        <v>20.567020799999998</v>
      </c>
      <c r="BC52" s="7">
        <f t="shared" si="20"/>
        <v>20.567020799999998</v>
      </c>
      <c r="BD52" s="7">
        <f t="shared" si="20"/>
        <v>20.542240800000002</v>
      </c>
      <c r="BE52" s="7">
        <f t="shared" si="20"/>
        <v>20.518452</v>
      </c>
    </row>
    <row r="53" spans="1:57" ht="9.75">
      <c r="A53" s="5">
        <v>17</v>
      </c>
      <c r="B53" s="81" t="s">
        <v>62</v>
      </c>
      <c r="C53" s="87">
        <f t="shared" si="1"/>
        <v>20.645283314285713</v>
      </c>
      <c r="D53" s="88">
        <f t="shared" si="2"/>
        <v>0.019869823473858062</v>
      </c>
      <c r="E53" s="89">
        <f t="shared" si="3"/>
        <v>20.607982399999997</v>
      </c>
      <c r="F53" s="90">
        <f t="shared" si="4"/>
        <v>20.6883992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20.734</v>
      </c>
      <c r="N53" s="95">
        <v>20.718</v>
      </c>
      <c r="O53" s="95">
        <v>20.73</v>
      </c>
      <c r="P53" s="95">
        <v>20.743</v>
      </c>
      <c r="Q53" s="95">
        <v>20.743</v>
      </c>
      <c r="R53" s="95">
        <v>20.73</v>
      </c>
      <c r="S53" s="95">
        <v>20.718</v>
      </c>
      <c r="T53" s="95">
        <v>20.715</v>
      </c>
      <c r="U53" s="95">
        <v>20.727</v>
      </c>
      <c r="V53" s="95">
        <v>20.715</v>
      </c>
      <c r="W53" s="95">
        <v>20.739</v>
      </c>
      <c r="X53" s="95">
        <v>20.739</v>
      </c>
      <c r="Y53" s="95">
        <v>20.764</v>
      </c>
      <c r="Z53" s="95">
        <v>20.711</v>
      </c>
      <c r="AA53" s="95">
        <v>20.715</v>
      </c>
      <c r="AB53" s="95">
        <v>20.687</v>
      </c>
      <c r="AC53" s="95">
        <v>20.699</v>
      </c>
      <c r="AD53" s="95">
        <v>20.72</v>
      </c>
      <c r="AE53" s="95">
        <v>20.707</v>
      </c>
      <c r="AF53" s="95">
        <v>20.695</v>
      </c>
      <c r="AG53" s="96">
        <v>20.683</v>
      </c>
      <c r="AH53" s="5">
        <v>0.9928</v>
      </c>
      <c r="AI53" s="5">
        <v>0.0739</v>
      </c>
      <c r="AK53" s="7">
        <f aca="true" t="shared" si="21" ref="AK53:BE53">$AH$53*M53+$AI$53</f>
        <v>20.6586152</v>
      </c>
      <c r="AL53" s="7">
        <f t="shared" si="21"/>
        <v>20.642730399999998</v>
      </c>
      <c r="AM53" s="7">
        <f t="shared" si="21"/>
        <v>20.654643999999998</v>
      </c>
      <c r="AN53" s="7">
        <f t="shared" si="21"/>
        <v>20.667550399999996</v>
      </c>
      <c r="AO53" s="7">
        <f t="shared" si="21"/>
        <v>20.667550399999996</v>
      </c>
      <c r="AP53" s="7">
        <f t="shared" si="21"/>
        <v>20.654643999999998</v>
      </c>
      <c r="AQ53" s="7">
        <f t="shared" si="21"/>
        <v>20.642730399999998</v>
      </c>
      <c r="AR53" s="7">
        <f t="shared" si="21"/>
        <v>20.639751999999998</v>
      </c>
      <c r="AS53" s="7">
        <f t="shared" si="21"/>
        <v>20.651665599999998</v>
      </c>
      <c r="AT53" s="7">
        <f t="shared" si="21"/>
        <v>20.639751999999998</v>
      </c>
      <c r="AU53" s="7">
        <f t="shared" si="21"/>
        <v>20.6635792</v>
      </c>
      <c r="AV53" s="7">
        <f t="shared" si="21"/>
        <v>20.6635792</v>
      </c>
      <c r="AW53" s="7">
        <f t="shared" si="21"/>
        <v>20.6883992</v>
      </c>
      <c r="AX53" s="7">
        <f t="shared" si="21"/>
        <v>20.635780799999996</v>
      </c>
      <c r="AY53" s="7">
        <f t="shared" si="21"/>
        <v>20.639751999999998</v>
      </c>
      <c r="AZ53" s="7">
        <f t="shared" si="21"/>
        <v>20.6119536</v>
      </c>
      <c r="BA53" s="7">
        <f t="shared" si="21"/>
        <v>20.6238672</v>
      </c>
      <c r="BB53" s="7">
        <f t="shared" si="21"/>
        <v>20.644716</v>
      </c>
      <c r="BC53" s="7">
        <f t="shared" si="21"/>
        <v>20.6318096</v>
      </c>
      <c r="BD53" s="7">
        <f t="shared" si="21"/>
        <v>20.619896</v>
      </c>
      <c r="BE53" s="7">
        <f t="shared" si="21"/>
        <v>20.607982399999997</v>
      </c>
    </row>
    <row r="54" spans="1:57" ht="9.75">
      <c r="A54" s="5">
        <v>18</v>
      </c>
      <c r="B54" s="81" t="s">
        <v>63</v>
      </c>
      <c r="C54" s="87">
        <f t="shared" si="1"/>
        <v>20.693173714285713</v>
      </c>
      <c r="D54" s="88">
        <f t="shared" si="2"/>
        <v>0.020941167171728226</v>
      </c>
      <c r="E54" s="89">
        <f t="shared" si="3"/>
        <v>20.661776</v>
      </c>
      <c r="F54" s="90">
        <f t="shared" si="4"/>
        <v>20.733488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20.807</v>
      </c>
      <c r="N54" s="95">
        <v>20.804</v>
      </c>
      <c r="O54" s="95">
        <v>20.792</v>
      </c>
      <c r="P54" s="95">
        <v>20.828</v>
      </c>
      <c r="Q54" s="95">
        <v>20.816</v>
      </c>
      <c r="R54" s="95">
        <v>20.804</v>
      </c>
      <c r="S54" s="95">
        <v>20.779</v>
      </c>
      <c r="T54" s="95">
        <v>20.788</v>
      </c>
      <c r="U54" s="95">
        <v>20.788</v>
      </c>
      <c r="V54" s="95">
        <v>20.776</v>
      </c>
      <c r="W54" s="95">
        <v>20.788</v>
      </c>
      <c r="X54" s="95">
        <v>20.8</v>
      </c>
      <c r="Y54" s="95">
        <v>20.825</v>
      </c>
      <c r="Z54" s="95">
        <v>20.784</v>
      </c>
      <c r="AA54" s="95">
        <v>20.776</v>
      </c>
      <c r="AB54" s="95">
        <v>20.76</v>
      </c>
      <c r="AC54" s="95">
        <v>20.76</v>
      </c>
      <c r="AD54" s="95">
        <v>20.769</v>
      </c>
      <c r="AE54" s="95">
        <v>20.769</v>
      </c>
      <c r="AF54" s="95">
        <v>20.769</v>
      </c>
      <c r="AG54" s="96">
        <v>20.756</v>
      </c>
      <c r="AH54" s="5">
        <v>0.996</v>
      </c>
      <c r="AI54" s="5">
        <v>-0.0112</v>
      </c>
      <c r="AK54" s="7">
        <f aca="true" t="shared" si="22" ref="AK54:BE54">$AH$54*M54+$AI$54</f>
        <v>20.712572</v>
      </c>
      <c r="AL54" s="7">
        <f t="shared" si="22"/>
        <v>20.709584</v>
      </c>
      <c r="AM54" s="7">
        <f t="shared" si="22"/>
        <v>20.697632000000002</v>
      </c>
      <c r="AN54" s="7">
        <f t="shared" si="22"/>
        <v>20.733488</v>
      </c>
      <c r="AO54" s="7">
        <f t="shared" si="22"/>
        <v>20.721536</v>
      </c>
      <c r="AP54" s="7">
        <f t="shared" si="22"/>
        <v>20.709584</v>
      </c>
      <c r="AQ54" s="7">
        <f t="shared" si="22"/>
        <v>20.684684</v>
      </c>
      <c r="AR54" s="7">
        <f t="shared" si="22"/>
        <v>20.693648000000003</v>
      </c>
      <c r="AS54" s="7">
        <f t="shared" si="22"/>
        <v>20.693648000000003</v>
      </c>
      <c r="AT54" s="7">
        <f t="shared" si="22"/>
        <v>20.681696000000002</v>
      </c>
      <c r="AU54" s="7">
        <f t="shared" si="22"/>
        <v>20.693648000000003</v>
      </c>
      <c r="AV54" s="7">
        <f t="shared" si="22"/>
        <v>20.7056</v>
      </c>
      <c r="AW54" s="7">
        <f t="shared" si="22"/>
        <v>20.7305</v>
      </c>
      <c r="AX54" s="7">
        <f t="shared" si="22"/>
        <v>20.689664</v>
      </c>
      <c r="AY54" s="7">
        <f t="shared" si="22"/>
        <v>20.681696000000002</v>
      </c>
      <c r="AZ54" s="7">
        <f t="shared" si="22"/>
        <v>20.665760000000002</v>
      </c>
      <c r="BA54" s="7">
        <f t="shared" si="22"/>
        <v>20.665760000000002</v>
      </c>
      <c r="BB54" s="7">
        <f t="shared" si="22"/>
        <v>20.674724</v>
      </c>
      <c r="BC54" s="7">
        <f t="shared" si="22"/>
        <v>20.674724</v>
      </c>
      <c r="BD54" s="7">
        <f t="shared" si="22"/>
        <v>20.674724</v>
      </c>
      <c r="BE54" s="7">
        <f t="shared" si="22"/>
        <v>20.661776</v>
      </c>
    </row>
    <row r="55" spans="1:57" ht="9.75">
      <c r="A55" s="5">
        <v>19</v>
      </c>
      <c r="B55" s="81" t="s">
        <v>64</v>
      </c>
      <c r="C55" s="87">
        <f t="shared" si="1"/>
        <v>20.646836</v>
      </c>
      <c r="D55" s="88">
        <f t="shared" si="2"/>
        <v>0.02443809486218085</v>
      </c>
      <c r="E55" s="89">
        <f t="shared" si="3"/>
        <v>20.6084353</v>
      </c>
      <c r="F55" s="90">
        <f t="shared" si="4"/>
        <v>20.696714399999998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20.746</v>
      </c>
      <c r="N55" s="95">
        <v>20.706</v>
      </c>
      <c r="O55" s="95">
        <v>20.73</v>
      </c>
      <c r="P55" s="95">
        <v>20.767</v>
      </c>
      <c r="Q55" s="95">
        <v>20.767</v>
      </c>
      <c r="R55" s="95">
        <v>20.743</v>
      </c>
      <c r="S55" s="95">
        <v>20.718</v>
      </c>
      <c r="T55" s="95">
        <v>20.715</v>
      </c>
      <c r="U55" s="95">
        <v>20.715</v>
      </c>
      <c r="V55" s="95">
        <v>20.702</v>
      </c>
      <c r="W55" s="95">
        <v>20.739</v>
      </c>
      <c r="X55" s="95">
        <v>20.751</v>
      </c>
      <c r="Y55" s="95">
        <v>20.776</v>
      </c>
      <c r="Z55" s="95">
        <v>20.723</v>
      </c>
      <c r="AA55" s="95">
        <v>20.715</v>
      </c>
      <c r="AB55" s="95">
        <v>20.687</v>
      </c>
      <c r="AC55" s="95">
        <v>20.699</v>
      </c>
      <c r="AD55" s="95">
        <v>20.72</v>
      </c>
      <c r="AE55" s="95">
        <v>20.707</v>
      </c>
      <c r="AF55" s="95">
        <v>20.707</v>
      </c>
      <c r="AG55" s="96">
        <v>20.707</v>
      </c>
      <c r="AH55" s="5">
        <v>0.9919</v>
      </c>
      <c r="AI55" s="5">
        <v>0.089</v>
      </c>
      <c r="AK55" s="7">
        <f aca="true" t="shared" si="23" ref="AK55:BE55">$AH$55*M55+$AI$55</f>
        <v>20.666957399999998</v>
      </c>
      <c r="AL55" s="7">
        <f t="shared" si="23"/>
        <v>20.627281399999998</v>
      </c>
      <c r="AM55" s="7">
        <f t="shared" si="23"/>
        <v>20.651087</v>
      </c>
      <c r="AN55" s="7">
        <f t="shared" si="23"/>
        <v>20.687787299999997</v>
      </c>
      <c r="AO55" s="7">
        <f t="shared" si="23"/>
        <v>20.687787299999997</v>
      </c>
      <c r="AP55" s="7">
        <f t="shared" si="23"/>
        <v>20.663981699999997</v>
      </c>
      <c r="AQ55" s="7">
        <f t="shared" si="23"/>
        <v>20.6391842</v>
      </c>
      <c r="AR55" s="7">
        <f t="shared" si="23"/>
        <v>20.6362085</v>
      </c>
      <c r="AS55" s="7">
        <f t="shared" si="23"/>
        <v>20.6362085</v>
      </c>
      <c r="AT55" s="7">
        <f t="shared" si="23"/>
        <v>20.623313800000002</v>
      </c>
      <c r="AU55" s="7">
        <f t="shared" si="23"/>
        <v>20.660014099999998</v>
      </c>
      <c r="AV55" s="7">
        <f t="shared" si="23"/>
        <v>20.6719169</v>
      </c>
      <c r="AW55" s="7">
        <f t="shared" si="23"/>
        <v>20.696714399999998</v>
      </c>
      <c r="AX55" s="7">
        <f t="shared" si="23"/>
        <v>20.644143699999997</v>
      </c>
      <c r="AY55" s="7">
        <f t="shared" si="23"/>
        <v>20.6362085</v>
      </c>
      <c r="AZ55" s="7">
        <f t="shared" si="23"/>
        <v>20.6084353</v>
      </c>
      <c r="BA55" s="7">
        <f t="shared" si="23"/>
        <v>20.6203381</v>
      </c>
      <c r="BB55" s="7">
        <f t="shared" si="23"/>
        <v>20.641167999999997</v>
      </c>
      <c r="BC55" s="7">
        <f t="shared" si="23"/>
        <v>20.6282733</v>
      </c>
      <c r="BD55" s="7">
        <f t="shared" si="23"/>
        <v>20.6282733</v>
      </c>
      <c r="BE55" s="7">
        <f t="shared" si="23"/>
        <v>20.6282733</v>
      </c>
    </row>
    <row r="56" spans="1:57" ht="9.75">
      <c r="A56" s="5">
        <v>20</v>
      </c>
      <c r="B56" s="81" t="s">
        <v>65</v>
      </c>
      <c r="C56" s="87">
        <f t="shared" si="1"/>
        <v>20.67090702857143</v>
      </c>
      <c r="D56" s="88">
        <f t="shared" si="2"/>
        <v>0.028140432989865745</v>
      </c>
      <c r="E56" s="89">
        <f t="shared" si="3"/>
        <v>20.6247268</v>
      </c>
      <c r="F56" s="90">
        <f t="shared" si="4"/>
        <v>20.72587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20.82</v>
      </c>
      <c r="N56" s="95">
        <v>20.779</v>
      </c>
      <c r="O56" s="95">
        <v>20.792</v>
      </c>
      <c r="P56" s="95">
        <v>20.804</v>
      </c>
      <c r="Q56" s="95">
        <v>20.792</v>
      </c>
      <c r="R56" s="95">
        <v>20.767</v>
      </c>
      <c r="S56" s="95">
        <v>20.767</v>
      </c>
      <c r="T56" s="95">
        <v>20.776</v>
      </c>
      <c r="U56" s="95">
        <v>20.776</v>
      </c>
      <c r="V56" s="95">
        <v>20.739</v>
      </c>
      <c r="W56" s="95">
        <v>20.764</v>
      </c>
      <c r="X56" s="95">
        <v>20.788</v>
      </c>
      <c r="Y56" s="95">
        <v>20.825</v>
      </c>
      <c r="Z56" s="95">
        <v>20.772</v>
      </c>
      <c r="AA56" s="95">
        <v>20.764</v>
      </c>
      <c r="AB56" s="95">
        <v>20.736</v>
      </c>
      <c r="AC56" s="95">
        <v>20.723</v>
      </c>
      <c r="AD56" s="95">
        <v>20.769</v>
      </c>
      <c r="AE56" s="95">
        <v>20.744</v>
      </c>
      <c r="AF56" s="95">
        <v>20.732</v>
      </c>
      <c r="AG56" s="96">
        <v>20.732</v>
      </c>
      <c r="AH56" s="5">
        <v>0.9916</v>
      </c>
      <c r="AI56" s="5">
        <v>0.0758</v>
      </c>
      <c r="AK56" s="7">
        <f aca="true" t="shared" si="24" ref="AK56:BE56">$AH$56*M56+$AI$56</f>
        <v>20.720912000000002</v>
      </c>
      <c r="AL56" s="7">
        <f t="shared" si="24"/>
        <v>20.6802564</v>
      </c>
      <c r="AM56" s="7">
        <f t="shared" si="24"/>
        <v>20.693147200000002</v>
      </c>
      <c r="AN56" s="7">
        <f t="shared" si="24"/>
        <v>20.7050464</v>
      </c>
      <c r="AO56" s="7">
        <f t="shared" si="24"/>
        <v>20.693147200000002</v>
      </c>
      <c r="AP56" s="7">
        <f t="shared" si="24"/>
        <v>20.668357200000003</v>
      </c>
      <c r="AQ56" s="7">
        <f t="shared" si="24"/>
        <v>20.668357200000003</v>
      </c>
      <c r="AR56" s="7">
        <f t="shared" si="24"/>
        <v>20.6772816</v>
      </c>
      <c r="AS56" s="7">
        <f t="shared" si="24"/>
        <v>20.6772816</v>
      </c>
      <c r="AT56" s="7">
        <f t="shared" si="24"/>
        <v>20.640592400000003</v>
      </c>
      <c r="AU56" s="7">
        <f t="shared" si="24"/>
        <v>20.665382400000002</v>
      </c>
      <c r="AV56" s="7">
        <f t="shared" si="24"/>
        <v>20.689180800000003</v>
      </c>
      <c r="AW56" s="7">
        <f t="shared" si="24"/>
        <v>20.72587</v>
      </c>
      <c r="AX56" s="7">
        <f t="shared" si="24"/>
        <v>20.6733152</v>
      </c>
      <c r="AY56" s="7">
        <f t="shared" si="24"/>
        <v>20.665382400000002</v>
      </c>
      <c r="AZ56" s="7">
        <f t="shared" si="24"/>
        <v>20.637617600000002</v>
      </c>
      <c r="BA56" s="7">
        <f t="shared" si="24"/>
        <v>20.6247268</v>
      </c>
      <c r="BB56" s="7">
        <f t="shared" si="24"/>
        <v>20.6703404</v>
      </c>
      <c r="BC56" s="7">
        <f t="shared" si="24"/>
        <v>20.6455504</v>
      </c>
      <c r="BD56" s="7">
        <f t="shared" si="24"/>
        <v>20.633651200000003</v>
      </c>
      <c r="BE56" s="7">
        <f t="shared" si="24"/>
        <v>20.633651200000003</v>
      </c>
    </row>
    <row r="57" spans="1:57" ht="9.75">
      <c r="A57" s="5">
        <v>21</v>
      </c>
      <c r="B57" s="81" t="s">
        <v>66</v>
      </c>
      <c r="C57" s="87">
        <f t="shared" si="1"/>
        <v>20.525832857142852</v>
      </c>
      <c r="D57" s="88">
        <f t="shared" si="2"/>
        <v>0.03886669368488351</v>
      </c>
      <c r="E57" s="89">
        <f t="shared" si="3"/>
        <v>20.4512473</v>
      </c>
      <c r="F57" s="90">
        <f t="shared" si="4"/>
        <v>20.5899453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20.467</v>
      </c>
      <c r="N57" s="95">
        <v>20.479</v>
      </c>
      <c r="O57" s="95">
        <v>20.455</v>
      </c>
      <c r="P57" s="95">
        <v>20.467</v>
      </c>
      <c r="Q57" s="95">
        <v>20.439</v>
      </c>
      <c r="R57" s="95">
        <v>20.402</v>
      </c>
      <c r="S57" s="95">
        <v>20.439</v>
      </c>
      <c r="T57" s="95">
        <v>20.448</v>
      </c>
      <c r="U57" s="95">
        <v>20.402</v>
      </c>
      <c r="V57" s="95">
        <v>20.395</v>
      </c>
      <c r="W57" s="95">
        <v>20.407</v>
      </c>
      <c r="X57" s="95">
        <v>20.419</v>
      </c>
      <c r="Y57" s="95">
        <v>20.444</v>
      </c>
      <c r="Z57" s="95">
        <v>20.428</v>
      </c>
      <c r="AA57" s="95">
        <v>20.391</v>
      </c>
      <c r="AB57" s="95">
        <v>20.367</v>
      </c>
      <c r="AC57" s="95">
        <v>20.339</v>
      </c>
      <c r="AD57" s="95">
        <v>20.4</v>
      </c>
      <c r="AE57" s="95">
        <v>20.388</v>
      </c>
      <c r="AF57" s="95">
        <v>20.376</v>
      </c>
      <c r="AG57" s="96">
        <v>20.348</v>
      </c>
      <c r="AH57" s="5">
        <v>0.9907</v>
      </c>
      <c r="AI57" s="5">
        <v>0.3014</v>
      </c>
      <c r="AK57" s="7">
        <f aca="true" t="shared" si="25" ref="AK57:BE57">$AH$57*M57+$AI$57</f>
        <v>20.5780569</v>
      </c>
      <c r="AL57" s="7">
        <f t="shared" si="25"/>
        <v>20.5899453</v>
      </c>
      <c r="AM57" s="7">
        <f t="shared" si="25"/>
        <v>20.5661685</v>
      </c>
      <c r="AN57" s="7">
        <f t="shared" si="25"/>
        <v>20.5780569</v>
      </c>
      <c r="AO57" s="7">
        <f t="shared" si="25"/>
        <v>20.550317300000003</v>
      </c>
      <c r="AP57" s="7">
        <f t="shared" si="25"/>
        <v>20.513661400000004</v>
      </c>
      <c r="AQ57" s="7">
        <f t="shared" si="25"/>
        <v>20.550317300000003</v>
      </c>
      <c r="AR57" s="7">
        <f t="shared" si="25"/>
        <v>20.559233600000002</v>
      </c>
      <c r="AS57" s="7">
        <f t="shared" si="25"/>
        <v>20.513661400000004</v>
      </c>
      <c r="AT57" s="7">
        <f t="shared" si="25"/>
        <v>20.506726500000003</v>
      </c>
      <c r="AU57" s="7">
        <f t="shared" si="25"/>
        <v>20.518614900000003</v>
      </c>
      <c r="AV57" s="7">
        <f t="shared" si="25"/>
        <v>20.530503300000003</v>
      </c>
      <c r="AW57" s="7">
        <f t="shared" si="25"/>
        <v>20.5552708</v>
      </c>
      <c r="AX57" s="7">
        <f t="shared" si="25"/>
        <v>20.539419600000002</v>
      </c>
      <c r="AY57" s="7">
        <f t="shared" si="25"/>
        <v>20.5027637</v>
      </c>
      <c r="AZ57" s="7">
        <f t="shared" si="25"/>
        <v>20.478986900000002</v>
      </c>
      <c r="BA57" s="7">
        <f t="shared" si="25"/>
        <v>20.4512473</v>
      </c>
      <c r="BB57" s="7">
        <f t="shared" si="25"/>
        <v>20.51168</v>
      </c>
      <c r="BC57" s="7">
        <f t="shared" si="25"/>
        <v>20.499791600000002</v>
      </c>
      <c r="BD57" s="7">
        <f t="shared" si="25"/>
        <v>20.4879032</v>
      </c>
      <c r="BE57" s="7">
        <f t="shared" si="25"/>
        <v>20.4601636</v>
      </c>
    </row>
    <row r="58" spans="1:57" ht="9.75">
      <c r="A58" s="5">
        <v>22</v>
      </c>
      <c r="B58" s="81" t="s">
        <v>67</v>
      </c>
      <c r="C58" s="87">
        <f t="shared" si="1"/>
        <v>20.53998338095238</v>
      </c>
      <c r="D58" s="88">
        <f t="shared" si="2"/>
        <v>0.03423853858723549</v>
      </c>
      <c r="E58" s="89">
        <f t="shared" si="3"/>
        <v>20.471806700000002</v>
      </c>
      <c r="F58" s="90">
        <f t="shared" si="4"/>
        <v>20.5877023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20.553</v>
      </c>
      <c r="N58" s="95">
        <v>20.54</v>
      </c>
      <c r="O58" s="95">
        <v>20.54</v>
      </c>
      <c r="P58" s="95">
        <v>20.553</v>
      </c>
      <c r="Q58" s="95">
        <v>20.537</v>
      </c>
      <c r="R58" s="95">
        <v>20.5</v>
      </c>
      <c r="S58" s="95">
        <v>20.549</v>
      </c>
      <c r="T58" s="95">
        <v>20.521</v>
      </c>
      <c r="U58" s="95">
        <v>20.488</v>
      </c>
      <c r="V58" s="95">
        <v>20.493</v>
      </c>
      <c r="W58" s="95">
        <v>20.493</v>
      </c>
      <c r="X58" s="95">
        <v>20.517</v>
      </c>
      <c r="Y58" s="95">
        <v>20.53</v>
      </c>
      <c r="Z58" s="95">
        <v>20.514</v>
      </c>
      <c r="AA58" s="95">
        <v>20.502</v>
      </c>
      <c r="AB58" s="95">
        <v>20.465</v>
      </c>
      <c r="AC58" s="95">
        <v>20.437</v>
      </c>
      <c r="AD58" s="95">
        <v>20.473</v>
      </c>
      <c r="AE58" s="95">
        <v>20.486</v>
      </c>
      <c r="AF58" s="95">
        <v>20.461</v>
      </c>
      <c r="AG58" s="96">
        <v>20.458</v>
      </c>
      <c r="AH58" s="5">
        <v>0.9991</v>
      </c>
      <c r="AI58" s="5">
        <v>0.0532</v>
      </c>
      <c r="AK58" s="7">
        <f aca="true" t="shared" si="26" ref="AK58:BE58">$AH$58*M58+$AI$58</f>
        <v>20.5877023</v>
      </c>
      <c r="AL58" s="7">
        <f t="shared" si="26"/>
        <v>20.574714</v>
      </c>
      <c r="AM58" s="7">
        <f t="shared" si="26"/>
        <v>20.574714</v>
      </c>
      <c r="AN58" s="7">
        <f t="shared" si="26"/>
        <v>20.5877023</v>
      </c>
      <c r="AO58" s="7">
        <f t="shared" si="26"/>
        <v>20.5717167</v>
      </c>
      <c r="AP58" s="7">
        <f t="shared" si="26"/>
        <v>20.53475</v>
      </c>
      <c r="AQ58" s="7">
        <f t="shared" si="26"/>
        <v>20.583705899999998</v>
      </c>
      <c r="AR58" s="7">
        <f t="shared" si="26"/>
        <v>20.5557311</v>
      </c>
      <c r="AS58" s="7">
        <f t="shared" si="26"/>
        <v>20.5227608</v>
      </c>
      <c r="AT58" s="7">
        <f t="shared" si="26"/>
        <v>20.5277563</v>
      </c>
      <c r="AU58" s="7">
        <f t="shared" si="26"/>
        <v>20.5277563</v>
      </c>
      <c r="AV58" s="7">
        <f t="shared" si="26"/>
        <v>20.5517347</v>
      </c>
      <c r="AW58" s="7">
        <f t="shared" si="26"/>
        <v>20.564723</v>
      </c>
      <c r="AX58" s="7">
        <f t="shared" si="26"/>
        <v>20.5487374</v>
      </c>
      <c r="AY58" s="7">
        <f t="shared" si="26"/>
        <v>20.536748199999998</v>
      </c>
      <c r="AZ58" s="7">
        <f t="shared" si="26"/>
        <v>20.4997815</v>
      </c>
      <c r="BA58" s="7">
        <f t="shared" si="26"/>
        <v>20.471806700000002</v>
      </c>
      <c r="BB58" s="7">
        <f t="shared" si="26"/>
        <v>20.507774299999998</v>
      </c>
      <c r="BC58" s="7">
        <f t="shared" si="26"/>
        <v>20.5207626</v>
      </c>
      <c r="BD58" s="7">
        <f t="shared" si="26"/>
        <v>20.4957851</v>
      </c>
      <c r="BE58" s="7">
        <f t="shared" si="26"/>
        <v>20.4927878</v>
      </c>
    </row>
    <row r="59" spans="1:57" ht="9.75">
      <c r="A59" s="5">
        <v>23</v>
      </c>
      <c r="B59" s="81" t="s">
        <v>68</v>
      </c>
      <c r="C59" s="87">
        <f t="shared" si="1"/>
        <v>20.54182666666667</v>
      </c>
      <c r="D59" s="88">
        <f t="shared" si="2"/>
        <v>0.03419404030724219</v>
      </c>
      <c r="E59" s="89">
        <f t="shared" si="3"/>
        <v>20.480956</v>
      </c>
      <c r="F59" s="90">
        <f t="shared" si="4"/>
        <v>20.59626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20.528</v>
      </c>
      <c r="N59" s="95">
        <v>20.54</v>
      </c>
      <c r="O59" s="95">
        <v>20.528</v>
      </c>
      <c r="P59" s="95">
        <v>20.528</v>
      </c>
      <c r="Q59" s="95">
        <v>20.512</v>
      </c>
      <c r="R59" s="95">
        <v>20.488</v>
      </c>
      <c r="S59" s="95">
        <v>20.537</v>
      </c>
      <c r="T59" s="95">
        <v>20.497</v>
      </c>
      <c r="U59" s="95">
        <v>20.463</v>
      </c>
      <c r="V59" s="95">
        <v>20.481</v>
      </c>
      <c r="W59" s="95">
        <v>20.468</v>
      </c>
      <c r="X59" s="95">
        <v>20.493</v>
      </c>
      <c r="Y59" s="95">
        <v>20.493</v>
      </c>
      <c r="Z59" s="95">
        <v>20.489</v>
      </c>
      <c r="AA59" s="95">
        <v>20.477</v>
      </c>
      <c r="AB59" s="95">
        <v>20.44</v>
      </c>
      <c r="AC59" s="95">
        <v>20.424</v>
      </c>
      <c r="AD59" s="95">
        <v>20.449</v>
      </c>
      <c r="AE59" s="95">
        <v>20.449</v>
      </c>
      <c r="AF59" s="95">
        <v>20.461</v>
      </c>
      <c r="AG59" s="96">
        <v>20.445</v>
      </c>
      <c r="AH59" s="5">
        <v>0.994</v>
      </c>
      <c r="AI59" s="5">
        <v>0.1795</v>
      </c>
      <c r="AK59" s="7">
        <f aca="true" t="shared" si="27" ref="AK59:BE59">$AH$59*M59+$AI$59</f>
        <v>20.584332</v>
      </c>
      <c r="AL59" s="7">
        <f t="shared" si="27"/>
        <v>20.59626</v>
      </c>
      <c r="AM59" s="7">
        <f t="shared" si="27"/>
        <v>20.584332</v>
      </c>
      <c r="AN59" s="7">
        <f t="shared" si="27"/>
        <v>20.584332</v>
      </c>
      <c r="AO59" s="7">
        <f t="shared" si="27"/>
        <v>20.568428</v>
      </c>
      <c r="AP59" s="7">
        <f t="shared" si="27"/>
        <v>20.544572</v>
      </c>
      <c r="AQ59" s="7">
        <f t="shared" si="27"/>
        <v>20.593278</v>
      </c>
      <c r="AR59" s="7">
        <f t="shared" si="27"/>
        <v>20.553518</v>
      </c>
      <c r="AS59" s="7">
        <f t="shared" si="27"/>
        <v>20.519722</v>
      </c>
      <c r="AT59" s="7">
        <f t="shared" si="27"/>
        <v>20.537614</v>
      </c>
      <c r="AU59" s="7">
        <f t="shared" si="27"/>
        <v>20.524692</v>
      </c>
      <c r="AV59" s="7">
        <f t="shared" si="27"/>
        <v>20.549542</v>
      </c>
      <c r="AW59" s="7">
        <f t="shared" si="27"/>
        <v>20.549542</v>
      </c>
      <c r="AX59" s="7">
        <f t="shared" si="27"/>
        <v>20.545566</v>
      </c>
      <c r="AY59" s="7">
        <f t="shared" si="27"/>
        <v>20.533638</v>
      </c>
      <c r="AZ59" s="7">
        <f t="shared" si="27"/>
        <v>20.49686</v>
      </c>
      <c r="BA59" s="7">
        <f t="shared" si="27"/>
        <v>20.480956</v>
      </c>
      <c r="BB59" s="7">
        <f t="shared" si="27"/>
        <v>20.505806000000003</v>
      </c>
      <c r="BC59" s="7">
        <f t="shared" si="27"/>
        <v>20.505806000000003</v>
      </c>
      <c r="BD59" s="7">
        <f t="shared" si="27"/>
        <v>20.517734</v>
      </c>
      <c r="BE59" s="7">
        <f t="shared" si="27"/>
        <v>20.50183</v>
      </c>
    </row>
    <row r="60" spans="1:57" ht="9.75">
      <c r="A60" s="5">
        <v>24</v>
      </c>
      <c r="B60" s="81" t="s">
        <v>69</v>
      </c>
      <c r="C60" s="87">
        <f t="shared" si="1"/>
        <v>20.537979628571428</v>
      </c>
      <c r="D60" s="88">
        <f t="shared" si="2"/>
        <v>0.03089443673179867</v>
      </c>
      <c r="E60" s="89">
        <f t="shared" si="3"/>
        <v>20.4725576</v>
      </c>
      <c r="F60" s="90">
        <f t="shared" si="4"/>
        <v>20.588545999999997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20.528</v>
      </c>
      <c r="N60" s="95">
        <v>20.54</v>
      </c>
      <c r="O60" s="95">
        <v>20.528</v>
      </c>
      <c r="P60" s="95">
        <v>20.528</v>
      </c>
      <c r="Q60" s="95">
        <v>20.512</v>
      </c>
      <c r="R60" s="95">
        <v>20.5</v>
      </c>
      <c r="S60" s="95">
        <v>20.525</v>
      </c>
      <c r="T60" s="95">
        <v>20.497</v>
      </c>
      <c r="U60" s="95">
        <v>20.476</v>
      </c>
      <c r="V60" s="95">
        <v>20.481</v>
      </c>
      <c r="W60" s="95">
        <v>20.481</v>
      </c>
      <c r="X60" s="95">
        <v>20.493</v>
      </c>
      <c r="Y60" s="95">
        <v>20.493</v>
      </c>
      <c r="Z60" s="95">
        <v>20.502</v>
      </c>
      <c r="AA60" s="95">
        <v>20.477</v>
      </c>
      <c r="AB60" s="95">
        <v>20.453</v>
      </c>
      <c r="AC60" s="95">
        <v>20.424</v>
      </c>
      <c r="AD60" s="95">
        <v>20.461</v>
      </c>
      <c r="AE60" s="95">
        <v>20.461</v>
      </c>
      <c r="AF60" s="95">
        <v>20.473</v>
      </c>
      <c r="AG60" s="96">
        <v>20.445</v>
      </c>
      <c r="AH60" s="5">
        <v>0.9999</v>
      </c>
      <c r="AI60" s="5">
        <v>0.0506</v>
      </c>
      <c r="AK60" s="7">
        <f aca="true" t="shared" si="28" ref="AK60:BE60">$AH$60*M60+$AI$60</f>
        <v>20.576547199999997</v>
      </c>
      <c r="AL60" s="7">
        <f t="shared" si="28"/>
        <v>20.588545999999997</v>
      </c>
      <c r="AM60" s="7">
        <f t="shared" si="28"/>
        <v>20.576547199999997</v>
      </c>
      <c r="AN60" s="7">
        <f t="shared" si="28"/>
        <v>20.576547199999997</v>
      </c>
      <c r="AO60" s="7">
        <f t="shared" si="28"/>
        <v>20.5605488</v>
      </c>
      <c r="AP60" s="7">
        <f t="shared" si="28"/>
        <v>20.54855</v>
      </c>
      <c r="AQ60" s="7">
        <f t="shared" si="28"/>
        <v>20.573547499999997</v>
      </c>
      <c r="AR60" s="7">
        <f t="shared" si="28"/>
        <v>20.5455503</v>
      </c>
      <c r="AS60" s="7">
        <f t="shared" si="28"/>
        <v>20.524552399999997</v>
      </c>
      <c r="AT60" s="7">
        <f t="shared" si="28"/>
        <v>20.5295519</v>
      </c>
      <c r="AU60" s="7">
        <f t="shared" si="28"/>
        <v>20.5295519</v>
      </c>
      <c r="AV60" s="7">
        <f t="shared" si="28"/>
        <v>20.5415507</v>
      </c>
      <c r="AW60" s="7">
        <f t="shared" si="28"/>
        <v>20.5415507</v>
      </c>
      <c r="AX60" s="7">
        <f t="shared" si="28"/>
        <v>20.5505498</v>
      </c>
      <c r="AY60" s="7">
        <f t="shared" si="28"/>
        <v>20.5255523</v>
      </c>
      <c r="AZ60" s="7">
        <f t="shared" si="28"/>
        <v>20.5015547</v>
      </c>
      <c r="BA60" s="7">
        <f t="shared" si="28"/>
        <v>20.4725576</v>
      </c>
      <c r="BB60" s="7">
        <f t="shared" si="28"/>
        <v>20.509553899999997</v>
      </c>
      <c r="BC60" s="7">
        <f t="shared" si="28"/>
        <v>20.509553899999997</v>
      </c>
      <c r="BD60" s="7">
        <f t="shared" si="28"/>
        <v>20.521552699999997</v>
      </c>
      <c r="BE60" s="7">
        <f t="shared" si="28"/>
        <v>20.4935555</v>
      </c>
    </row>
    <row r="61" spans="1:57" ht="9.75">
      <c r="A61" s="5">
        <v>25</v>
      </c>
      <c r="B61" s="81" t="s">
        <v>70</v>
      </c>
      <c r="C61" s="87">
        <f t="shared" si="1"/>
        <v>19.139683542857146</v>
      </c>
      <c r="D61" s="88">
        <f t="shared" si="2"/>
        <v>0.07894899888047034</v>
      </c>
      <c r="E61" s="89">
        <f t="shared" si="3"/>
        <v>18.927421600000002</v>
      </c>
      <c r="F61" s="90">
        <f t="shared" si="4"/>
        <v>19.2448904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18.922</v>
      </c>
      <c r="N61" s="95">
        <v>19.102</v>
      </c>
      <c r="O61" s="95">
        <v>19.127</v>
      </c>
      <c r="P61" s="95">
        <v>19.041</v>
      </c>
      <c r="Q61" s="95">
        <v>19.038</v>
      </c>
      <c r="R61" s="95">
        <v>18.808</v>
      </c>
      <c r="S61" s="95">
        <v>19.016</v>
      </c>
      <c r="T61" s="95">
        <v>19.108</v>
      </c>
      <c r="U61" s="95">
        <v>19.087</v>
      </c>
      <c r="V61" s="95">
        <v>19.021</v>
      </c>
      <c r="W61" s="95">
        <v>19.079</v>
      </c>
      <c r="X61" s="95">
        <v>19.067</v>
      </c>
      <c r="Y61" s="95">
        <v>19.116</v>
      </c>
      <c r="Z61" s="95">
        <v>18.969</v>
      </c>
      <c r="AA61" s="95">
        <v>18.981</v>
      </c>
      <c r="AB61" s="95">
        <v>18.944</v>
      </c>
      <c r="AC61" s="95">
        <v>18.99</v>
      </c>
      <c r="AD61" s="95">
        <v>19.072</v>
      </c>
      <c r="AE61" s="95">
        <v>19.011</v>
      </c>
      <c r="AF61" s="95">
        <v>19.035</v>
      </c>
      <c r="AG61" s="96">
        <v>18.913</v>
      </c>
      <c r="AH61" s="5">
        <v>0.9952</v>
      </c>
      <c r="AI61" s="5">
        <v>0.2097</v>
      </c>
      <c r="AK61" s="7">
        <f aca="true" t="shared" si="29" ref="AK61:BE61">$AH$61*M61+$AI$61</f>
        <v>19.040874400000003</v>
      </c>
      <c r="AL61" s="7">
        <f t="shared" si="29"/>
        <v>19.2200104</v>
      </c>
      <c r="AM61" s="7">
        <f t="shared" si="29"/>
        <v>19.2448904</v>
      </c>
      <c r="AN61" s="7">
        <f t="shared" si="29"/>
        <v>19.1593032</v>
      </c>
      <c r="AO61" s="7">
        <f t="shared" si="29"/>
        <v>19.1563176</v>
      </c>
      <c r="AP61" s="7">
        <f t="shared" si="29"/>
        <v>18.927421600000002</v>
      </c>
      <c r="AQ61" s="7">
        <f t="shared" si="29"/>
        <v>19.1344232</v>
      </c>
      <c r="AR61" s="7">
        <f t="shared" si="29"/>
        <v>19.2259816</v>
      </c>
      <c r="AS61" s="7">
        <f t="shared" si="29"/>
        <v>19.205082400000002</v>
      </c>
      <c r="AT61" s="7">
        <f t="shared" si="29"/>
        <v>19.139399200000003</v>
      </c>
      <c r="AU61" s="7">
        <f t="shared" si="29"/>
        <v>19.1971208</v>
      </c>
      <c r="AV61" s="7">
        <f t="shared" si="29"/>
        <v>19.1851784</v>
      </c>
      <c r="AW61" s="7">
        <f t="shared" si="29"/>
        <v>19.233943200000002</v>
      </c>
      <c r="AX61" s="7">
        <f t="shared" si="29"/>
        <v>19.087648800000004</v>
      </c>
      <c r="AY61" s="7">
        <f t="shared" si="29"/>
        <v>19.099591200000003</v>
      </c>
      <c r="AZ61" s="7">
        <f t="shared" si="29"/>
        <v>19.0627688</v>
      </c>
      <c r="BA61" s="7">
        <f t="shared" si="29"/>
        <v>19.108548</v>
      </c>
      <c r="BB61" s="7">
        <f t="shared" si="29"/>
        <v>19.1901544</v>
      </c>
      <c r="BC61" s="7">
        <f t="shared" si="29"/>
        <v>19.1294472</v>
      </c>
      <c r="BD61" s="7">
        <f t="shared" si="29"/>
        <v>19.153332000000002</v>
      </c>
      <c r="BE61" s="7">
        <f t="shared" si="29"/>
        <v>19.0319176</v>
      </c>
    </row>
    <row r="62" spans="1:57" ht="9.75">
      <c r="A62" s="5">
        <v>26</v>
      </c>
      <c r="B62" s="81" t="s">
        <v>71</v>
      </c>
      <c r="C62" s="87">
        <f t="shared" si="1"/>
        <v>20.038052666666665</v>
      </c>
      <c r="D62" s="88">
        <f t="shared" si="2"/>
        <v>0.04866487992108218</v>
      </c>
      <c r="E62" s="89">
        <f t="shared" si="3"/>
        <v>19.947219999999998</v>
      </c>
      <c r="F62" s="90">
        <f t="shared" si="4"/>
        <v>20.108248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20.017</v>
      </c>
      <c r="N62" s="95">
        <v>20.042</v>
      </c>
      <c r="O62" s="95">
        <v>20.042</v>
      </c>
      <c r="P62" s="95">
        <v>19.956</v>
      </c>
      <c r="Q62" s="95">
        <v>19.977</v>
      </c>
      <c r="R62" s="95">
        <v>20.001</v>
      </c>
      <c r="S62" s="95">
        <v>20.026</v>
      </c>
      <c r="T62" s="95">
        <v>19.973</v>
      </c>
      <c r="U62" s="95">
        <v>20.001</v>
      </c>
      <c r="V62" s="95">
        <v>20.006</v>
      </c>
      <c r="W62" s="95">
        <v>20.006</v>
      </c>
      <c r="X62" s="95">
        <v>19.994</v>
      </c>
      <c r="Y62" s="95">
        <v>19.957</v>
      </c>
      <c r="Z62" s="95">
        <v>19.905</v>
      </c>
      <c r="AA62" s="95">
        <v>19.88</v>
      </c>
      <c r="AB62" s="95">
        <v>19.905</v>
      </c>
      <c r="AC62" s="95">
        <v>19.889</v>
      </c>
      <c r="AD62" s="95">
        <v>19.938</v>
      </c>
      <c r="AE62" s="95">
        <v>19.987</v>
      </c>
      <c r="AF62" s="95">
        <v>19.975</v>
      </c>
      <c r="AG62" s="96">
        <v>19.922</v>
      </c>
      <c r="AH62" s="5">
        <v>0.994</v>
      </c>
      <c r="AI62" s="5">
        <v>0.1865</v>
      </c>
      <c r="AK62" s="7">
        <f aca="true" t="shared" si="30" ref="AK62:BE62">$AH$62*M62+$AI$62</f>
        <v>20.083398</v>
      </c>
      <c r="AL62" s="7">
        <f t="shared" si="30"/>
        <v>20.108248</v>
      </c>
      <c r="AM62" s="7">
        <f t="shared" si="30"/>
        <v>20.108248</v>
      </c>
      <c r="AN62" s="7">
        <f t="shared" si="30"/>
        <v>20.022764</v>
      </c>
      <c r="AO62" s="7">
        <f t="shared" si="30"/>
        <v>20.043637999999998</v>
      </c>
      <c r="AP62" s="7">
        <f t="shared" si="30"/>
        <v>20.067494</v>
      </c>
      <c r="AQ62" s="7">
        <f t="shared" si="30"/>
        <v>20.092343999999997</v>
      </c>
      <c r="AR62" s="7">
        <f t="shared" si="30"/>
        <v>20.039661999999996</v>
      </c>
      <c r="AS62" s="7">
        <f t="shared" si="30"/>
        <v>20.067494</v>
      </c>
      <c r="AT62" s="7">
        <f t="shared" si="30"/>
        <v>20.072464</v>
      </c>
      <c r="AU62" s="7">
        <f t="shared" si="30"/>
        <v>20.072464</v>
      </c>
      <c r="AV62" s="7">
        <f t="shared" si="30"/>
        <v>20.060536</v>
      </c>
      <c r="AW62" s="7">
        <f t="shared" si="30"/>
        <v>20.023758</v>
      </c>
      <c r="AX62" s="7">
        <f t="shared" si="30"/>
        <v>19.97207</v>
      </c>
      <c r="AY62" s="7">
        <f t="shared" si="30"/>
        <v>19.947219999999998</v>
      </c>
      <c r="AZ62" s="7">
        <f t="shared" si="30"/>
        <v>19.97207</v>
      </c>
      <c r="BA62" s="7">
        <f t="shared" si="30"/>
        <v>19.956166</v>
      </c>
      <c r="BB62" s="7">
        <f t="shared" si="30"/>
        <v>20.004872</v>
      </c>
      <c r="BC62" s="7">
        <f t="shared" si="30"/>
        <v>20.053577999999998</v>
      </c>
      <c r="BD62" s="7">
        <f t="shared" si="30"/>
        <v>20.04165</v>
      </c>
      <c r="BE62" s="7">
        <f t="shared" si="30"/>
        <v>19.988968</v>
      </c>
    </row>
    <row r="63" spans="1:57" ht="9.75">
      <c r="A63" s="5">
        <v>27</v>
      </c>
      <c r="B63" s="81" t="s">
        <v>72</v>
      </c>
      <c r="C63" s="87">
        <f t="shared" si="1"/>
        <v>20.532005247619047</v>
      </c>
      <c r="D63" s="88">
        <f t="shared" si="2"/>
        <v>0.0349375436305362</v>
      </c>
      <c r="E63" s="89">
        <f t="shared" si="3"/>
        <v>20.4784002</v>
      </c>
      <c r="F63" s="90">
        <f t="shared" si="4"/>
        <v>20.6098986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20.43</v>
      </c>
      <c r="N63" s="95">
        <v>20.479</v>
      </c>
      <c r="O63" s="95">
        <v>20.553</v>
      </c>
      <c r="P63" s="95">
        <v>20.528</v>
      </c>
      <c r="Q63" s="95">
        <v>20.5</v>
      </c>
      <c r="R63" s="95">
        <v>20.488</v>
      </c>
      <c r="S63" s="95">
        <v>20.488</v>
      </c>
      <c r="T63" s="95">
        <v>20.435</v>
      </c>
      <c r="U63" s="95">
        <v>20.488</v>
      </c>
      <c r="V63" s="95">
        <v>20.481</v>
      </c>
      <c r="W63" s="95">
        <v>20.493</v>
      </c>
      <c r="X63" s="95">
        <v>20.493</v>
      </c>
      <c r="Y63" s="95">
        <v>20.468</v>
      </c>
      <c r="Z63" s="95">
        <v>20.428</v>
      </c>
      <c r="AA63" s="95">
        <v>20.44</v>
      </c>
      <c r="AB63" s="95">
        <v>20.44</v>
      </c>
      <c r="AC63" s="95">
        <v>20.461</v>
      </c>
      <c r="AD63" s="95">
        <v>20.498</v>
      </c>
      <c r="AE63" s="95">
        <v>20.51</v>
      </c>
      <c r="AF63" s="95">
        <v>20.449</v>
      </c>
      <c r="AG63" s="96">
        <v>20.421</v>
      </c>
      <c r="AH63" s="5">
        <v>0.9962</v>
      </c>
      <c r="AI63" s="5">
        <v>0.135</v>
      </c>
      <c r="AK63" s="7">
        <f aca="true" t="shared" si="31" ref="AK63:BE63">$AH$63*M63+$AI$63</f>
        <v>20.487366</v>
      </c>
      <c r="AL63" s="7">
        <f t="shared" si="31"/>
        <v>20.5361798</v>
      </c>
      <c r="AM63" s="7">
        <f t="shared" si="31"/>
        <v>20.6098986</v>
      </c>
      <c r="AN63" s="7">
        <f t="shared" si="31"/>
        <v>20.5849936</v>
      </c>
      <c r="AO63" s="7">
        <f t="shared" si="31"/>
        <v>20.557100000000002</v>
      </c>
      <c r="AP63" s="7">
        <f t="shared" si="31"/>
        <v>20.5451456</v>
      </c>
      <c r="AQ63" s="7">
        <f t="shared" si="31"/>
        <v>20.5451456</v>
      </c>
      <c r="AR63" s="7">
        <f t="shared" si="31"/>
        <v>20.492347</v>
      </c>
      <c r="AS63" s="7">
        <f t="shared" si="31"/>
        <v>20.5451456</v>
      </c>
      <c r="AT63" s="7">
        <f t="shared" si="31"/>
        <v>20.5381722</v>
      </c>
      <c r="AU63" s="7">
        <f t="shared" si="31"/>
        <v>20.5501266</v>
      </c>
      <c r="AV63" s="7">
        <f t="shared" si="31"/>
        <v>20.5501266</v>
      </c>
      <c r="AW63" s="7">
        <f t="shared" si="31"/>
        <v>20.525221600000002</v>
      </c>
      <c r="AX63" s="7">
        <f t="shared" si="31"/>
        <v>20.485373600000003</v>
      </c>
      <c r="AY63" s="7">
        <f t="shared" si="31"/>
        <v>20.497328000000003</v>
      </c>
      <c r="AZ63" s="7">
        <f t="shared" si="31"/>
        <v>20.497328000000003</v>
      </c>
      <c r="BA63" s="7">
        <f t="shared" si="31"/>
        <v>20.5182482</v>
      </c>
      <c r="BB63" s="7">
        <f t="shared" si="31"/>
        <v>20.555107600000003</v>
      </c>
      <c r="BC63" s="7">
        <f t="shared" si="31"/>
        <v>20.567062000000004</v>
      </c>
      <c r="BD63" s="7">
        <f t="shared" si="31"/>
        <v>20.5062938</v>
      </c>
      <c r="BE63" s="7">
        <f t="shared" si="31"/>
        <v>20.4784002</v>
      </c>
    </row>
    <row r="64" spans="1:57" ht="9.75">
      <c r="A64" s="5">
        <v>28</v>
      </c>
      <c r="B64" s="81" t="s">
        <v>73</v>
      </c>
      <c r="C64" s="87">
        <f t="shared" si="1"/>
        <v>20.63889409523809</v>
      </c>
      <c r="D64" s="88">
        <f t="shared" si="2"/>
        <v>0.026561253710818803</v>
      </c>
      <c r="E64" s="89">
        <f t="shared" si="3"/>
        <v>20.5917265</v>
      </c>
      <c r="F64" s="90">
        <f t="shared" si="4"/>
        <v>20.686109000000002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20.614</v>
      </c>
      <c r="N64" s="95">
        <v>20.589</v>
      </c>
      <c r="O64" s="95">
        <v>20.602</v>
      </c>
      <c r="P64" s="95">
        <v>20.602</v>
      </c>
      <c r="Q64" s="95">
        <v>20.574</v>
      </c>
      <c r="R64" s="95">
        <v>20.561</v>
      </c>
      <c r="S64" s="95">
        <v>20.598</v>
      </c>
      <c r="T64" s="95">
        <v>20.558</v>
      </c>
      <c r="U64" s="95">
        <v>20.537</v>
      </c>
      <c r="V64" s="95">
        <v>20.554</v>
      </c>
      <c r="W64" s="95">
        <v>20.566</v>
      </c>
      <c r="X64" s="95">
        <v>20.579</v>
      </c>
      <c r="Y64" s="95">
        <v>20.591</v>
      </c>
      <c r="Z64" s="95">
        <v>20.575</v>
      </c>
      <c r="AA64" s="95">
        <v>20.563</v>
      </c>
      <c r="AB64" s="95">
        <v>20.526</v>
      </c>
      <c r="AC64" s="95">
        <v>20.535</v>
      </c>
      <c r="AD64" s="95">
        <v>20.559</v>
      </c>
      <c r="AE64" s="95">
        <v>20.559</v>
      </c>
      <c r="AF64" s="95">
        <v>20.535</v>
      </c>
      <c r="AG64" s="96">
        <v>20.519</v>
      </c>
      <c r="AH64" s="5">
        <v>0.9935</v>
      </c>
      <c r="AI64" s="5">
        <v>0.2061</v>
      </c>
      <c r="AK64" s="7">
        <f aca="true" t="shared" si="32" ref="AK64:BE64">$AH$64*M64+$AI$64</f>
        <v>20.686109000000002</v>
      </c>
      <c r="AL64" s="7">
        <f t="shared" si="32"/>
        <v>20.661271499999998</v>
      </c>
      <c r="AM64" s="7">
        <f t="shared" si="32"/>
        <v>20.674187</v>
      </c>
      <c r="AN64" s="7">
        <f t="shared" si="32"/>
        <v>20.674187</v>
      </c>
      <c r="AO64" s="7">
        <f t="shared" si="32"/>
        <v>20.646369000000004</v>
      </c>
      <c r="AP64" s="7">
        <f t="shared" si="32"/>
        <v>20.6334535</v>
      </c>
      <c r="AQ64" s="7">
        <f t="shared" si="32"/>
        <v>20.670213</v>
      </c>
      <c r="AR64" s="7">
        <f t="shared" si="32"/>
        <v>20.630473</v>
      </c>
      <c r="AS64" s="7">
        <f t="shared" si="32"/>
        <v>20.609609499999998</v>
      </c>
      <c r="AT64" s="7">
        <f t="shared" si="32"/>
        <v>20.626499</v>
      </c>
      <c r="AU64" s="7">
        <f t="shared" si="32"/>
        <v>20.638421</v>
      </c>
      <c r="AV64" s="7">
        <f t="shared" si="32"/>
        <v>20.6513365</v>
      </c>
      <c r="AW64" s="7">
        <f t="shared" si="32"/>
        <v>20.6632585</v>
      </c>
      <c r="AX64" s="7">
        <f t="shared" si="32"/>
        <v>20.6473625</v>
      </c>
      <c r="AY64" s="7">
        <f t="shared" si="32"/>
        <v>20.635440499999998</v>
      </c>
      <c r="AZ64" s="7">
        <f t="shared" si="32"/>
        <v>20.598681</v>
      </c>
      <c r="BA64" s="7">
        <f t="shared" si="32"/>
        <v>20.6076225</v>
      </c>
      <c r="BB64" s="7">
        <f t="shared" si="32"/>
        <v>20.631466500000002</v>
      </c>
      <c r="BC64" s="7">
        <f t="shared" si="32"/>
        <v>20.631466500000002</v>
      </c>
      <c r="BD64" s="7">
        <f t="shared" si="32"/>
        <v>20.6076225</v>
      </c>
      <c r="BE64" s="7">
        <f t="shared" si="32"/>
        <v>20.5917265</v>
      </c>
    </row>
    <row r="65" spans="1:57" ht="9.75">
      <c r="A65" s="5">
        <v>29</v>
      </c>
      <c r="B65" s="81" t="s">
        <v>45</v>
      </c>
      <c r="C65" s="87">
        <f t="shared" si="1"/>
        <v>20.604463300000003</v>
      </c>
      <c r="D65" s="88">
        <f t="shared" si="2"/>
        <v>0.02773305933210393</v>
      </c>
      <c r="E65" s="89">
        <f t="shared" si="3"/>
        <v>20.5561227</v>
      </c>
      <c r="F65" s="90">
        <f t="shared" si="4"/>
        <v>20.646513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20.602</v>
      </c>
      <c r="N65" s="95">
        <v>20.602</v>
      </c>
      <c r="O65" s="95">
        <v>20.602</v>
      </c>
      <c r="P65" s="95">
        <v>20.602</v>
      </c>
      <c r="Q65" s="95">
        <v>20.574</v>
      </c>
      <c r="R65" s="95">
        <v>20.586</v>
      </c>
      <c r="S65" s="95">
        <v>20.61</v>
      </c>
      <c r="T65" s="95">
        <v>20.558</v>
      </c>
      <c r="U65" s="95">
        <v>20.549</v>
      </c>
      <c r="V65" s="95">
        <v>20.566</v>
      </c>
      <c r="W65" s="95">
        <v>20.566</v>
      </c>
      <c r="X65" s="95">
        <v>20.591</v>
      </c>
      <c r="Y65" s="95">
        <v>20.579</v>
      </c>
      <c r="Z65" s="95">
        <v>20.575</v>
      </c>
      <c r="AA65" s="95">
        <v>20.551</v>
      </c>
      <c r="AB65" s="95">
        <v>20.538</v>
      </c>
      <c r="AC65" s="95">
        <v>20.522</v>
      </c>
      <c r="AD65" s="95">
        <v>20.547</v>
      </c>
      <c r="AE65" s="95">
        <v>20.535</v>
      </c>
      <c r="AF65" s="95">
        <v>20.547</v>
      </c>
      <c r="AG65" s="96">
        <v>20.519</v>
      </c>
      <c r="AH65" s="5">
        <v>0.9933</v>
      </c>
      <c r="AI65" s="5">
        <v>0.1746</v>
      </c>
      <c r="AK65" s="7">
        <f aca="true" t="shared" si="33" ref="AK65:BE65">$AH$65*M65+$AI$65</f>
        <v>20.6385666</v>
      </c>
      <c r="AL65" s="7">
        <f t="shared" si="33"/>
        <v>20.6385666</v>
      </c>
      <c r="AM65" s="7">
        <f t="shared" si="33"/>
        <v>20.6385666</v>
      </c>
      <c r="AN65" s="7">
        <f t="shared" si="33"/>
        <v>20.6385666</v>
      </c>
      <c r="AO65" s="7">
        <f t="shared" si="33"/>
        <v>20.610754200000002</v>
      </c>
      <c r="AP65" s="7">
        <f t="shared" si="33"/>
        <v>20.622673799999998</v>
      </c>
      <c r="AQ65" s="7">
        <f t="shared" si="33"/>
        <v>20.646513</v>
      </c>
      <c r="AR65" s="7">
        <f t="shared" si="33"/>
        <v>20.5948614</v>
      </c>
      <c r="AS65" s="7">
        <f t="shared" si="33"/>
        <v>20.5859217</v>
      </c>
      <c r="AT65" s="7">
        <f t="shared" si="33"/>
        <v>20.6028078</v>
      </c>
      <c r="AU65" s="7">
        <f t="shared" si="33"/>
        <v>20.6028078</v>
      </c>
      <c r="AV65" s="7">
        <f t="shared" si="33"/>
        <v>20.627640300000003</v>
      </c>
      <c r="AW65" s="7">
        <f t="shared" si="33"/>
        <v>20.6157207</v>
      </c>
      <c r="AX65" s="7">
        <f t="shared" si="33"/>
        <v>20.6117475</v>
      </c>
      <c r="AY65" s="7">
        <f t="shared" si="33"/>
        <v>20.5879083</v>
      </c>
      <c r="AZ65" s="7">
        <f t="shared" si="33"/>
        <v>20.574995400000002</v>
      </c>
      <c r="BA65" s="7">
        <f t="shared" si="33"/>
        <v>20.5591026</v>
      </c>
      <c r="BB65" s="7">
        <f t="shared" si="33"/>
        <v>20.5839351</v>
      </c>
      <c r="BC65" s="7">
        <f t="shared" si="33"/>
        <v>20.572015500000003</v>
      </c>
      <c r="BD65" s="7">
        <f t="shared" si="33"/>
        <v>20.5839351</v>
      </c>
      <c r="BE65" s="7">
        <f t="shared" si="33"/>
        <v>20.5561227</v>
      </c>
    </row>
    <row r="66" spans="1:57" ht="9.75">
      <c r="A66" s="5">
        <v>30</v>
      </c>
      <c r="B66" s="81" t="s">
        <v>44</v>
      </c>
      <c r="C66" s="87">
        <f t="shared" si="1"/>
        <v>20.7399025</v>
      </c>
      <c r="D66" s="88">
        <f t="shared" si="2"/>
        <v>0.016649357447150508</v>
      </c>
      <c r="E66" s="89">
        <f t="shared" si="3"/>
        <v>20.7144386</v>
      </c>
      <c r="F66" s="90">
        <f t="shared" si="4"/>
        <v>20.7719804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20.724</v>
      </c>
      <c r="N66" s="95">
        <v>20.724</v>
      </c>
      <c r="O66" s="95">
        <v>20.712</v>
      </c>
      <c r="P66" s="95">
        <v>20.699</v>
      </c>
      <c r="Q66" s="95">
        <v>20.696</v>
      </c>
      <c r="R66" s="95">
        <v>20.696</v>
      </c>
      <c r="S66" s="95">
        <v>20.708</v>
      </c>
      <c r="T66" s="95">
        <v>20.692</v>
      </c>
      <c r="U66" s="95">
        <v>20.696</v>
      </c>
      <c r="V66" s="95">
        <v>20.701</v>
      </c>
      <c r="W66" s="95">
        <v>20.689</v>
      </c>
      <c r="X66" s="95">
        <v>20.689</v>
      </c>
      <c r="Y66" s="95">
        <v>20.689</v>
      </c>
      <c r="Z66" s="95">
        <v>20.685</v>
      </c>
      <c r="AA66" s="95">
        <v>20.685</v>
      </c>
      <c r="AB66" s="95">
        <v>20.673</v>
      </c>
      <c r="AC66" s="95">
        <v>20.669</v>
      </c>
      <c r="AD66" s="95">
        <v>20.669</v>
      </c>
      <c r="AE66" s="95">
        <v>20.694</v>
      </c>
      <c r="AF66" s="95">
        <v>20.669</v>
      </c>
      <c r="AG66" s="96">
        <v>20.666</v>
      </c>
      <c r="AH66" s="5">
        <v>0.9921</v>
      </c>
      <c r="AI66" s="5">
        <v>0.2117</v>
      </c>
      <c r="AK66" s="7">
        <f aca="true" t="shared" si="34" ref="AK66:BE66">$AH$66*M66+$AI$66</f>
        <v>20.7719804</v>
      </c>
      <c r="AL66" s="7">
        <f t="shared" si="34"/>
        <v>20.7719804</v>
      </c>
      <c r="AM66" s="7">
        <f t="shared" si="34"/>
        <v>20.7600752</v>
      </c>
      <c r="AN66" s="7">
        <f t="shared" si="34"/>
        <v>20.7471779</v>
      </c>
      <c r="AO66" s="7">
        <f t="shared" si="34"/>
        <v>20.7442016</v>
      </c>
      <c r="AP66" s="7">
        <f t="shared" si="34"/>
        <v>20.7442016</v>
      </c>
      <c r="AQ66" s="7">
        <f t="shared" si="34"/>
        <v>20.756106799999998</v>
      </c>
      <c r="AR66" s="7">
        <f t="shared" si="34"/>
        <v>20.7402332</v>
      </c>
      <c r="AS66" s="7">
        <f t="shared" si="34"/>
        <v>20.7442016</v>
      </c>
      <c r="AT66" s="7">
        <f t="shared" si="34"/>
        <v>20.7491621</v>
      </c>
      <c r="AU66" s="7">
        <f t="shared" si="34"/>
        <v>20.7372569</v>
      </c>
      <c r="AV66" s="7">
        <f t="shared" si="34"/>
        <v>20.7372569</v>
      </c>
      <c r="AW66" s="7">
        <f t="shared" si="34"/>
        <v>20.7372569</v>
      </c>
      <c r="AX66" s="7">
        <f t="shared" si="34"/>
        <v>20.7332885</v>
      </c>
      <c r="AY66" s="7">
        <f t="shared" si="34"/>
        <v>20.7332885</v>
      </c>
      <c r="AZ66" s="7">
        <f t="shared" si="34"/>
        <v>20.7213833</v>
      </c>
      <c r="BA66" s="7">
        <f t="shared" si="34"/>
        <v>20.7174149</v>
      </c>
      <c r="BB66" s="7">
        <f t="shared" si="34"/>
        <v>20.7174149</v>
      </c>
      <c r="BC66" s="7">
        <f t="shared" si="34"/>
        <v>20.742217399999998</v>
      </c>
      <c r="BD66" s="7">
        <f t="shared" si="34"/>
        <v>20.7174149</v>
      </c>
      <c r="BE66" s="7">
        <f t="shared" si="34"/>
        <v>20.7144386</v>
      </c>
    </row>
    <row r="67" spans="1:57" ht="9.75">
      <c r="A67" s="5">
        <v>31</v>
      </c>
      <c r="B67" s="81" t="s">
        <v>44</v>
      </c>
      <c r="C67" s="87">
        <f t="shared" si="1"/>
        <v>24.18255541428572</v>
      </c>
      <c r="D67" s="88">
        <f t="shared" si="2"/>
        <v>0.017079851929518886</v>
      </c>
      <c r="E67" s="89">
        <f t="shared" si="3"/>
        <v>24.156531200000003</v>
      </c>
      <c r="F67" s="90">
        <f t="shared" si="4"/>
        <v>24.217582600000004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24.146</v>
      </c>
      <c r="N67" s="95">
        <v>24.149</v>
      </c>
      <c r="O67" s="95">
        <v>24.158</v>
      </c>
      <c r="P67" s="95">
        <v>24.122</v>
      </c>
      <c r="Q67" s="95">
        <v>24.107</v>
      </c>
      <c r="R67" s="95">
        <v>24.13</v>
      </c>
      <c r="S67" s="95">
        <v>24.139</v>
      </c>
      <c r="T67" s="95">
        <v>24.127</v>
      </c>
      <c r="U67" s="95">
        <v>24.139</v>
      </c>
      <c r="V67" s="95">
        <v>24.115</v>
      </c>
      <c r="W67" s="95">
        <v>24.115</v>
      </c>
      <c r="X67" s="95">
        <v>24.111</v>
      </c>
      <c r="Y67" s="95">
        <v>24.111</v>
      </c>
      <c r="Z67" s="95">
        <v>24.123</v>
      </c>
      <c r="AA67" s="95">
        <v>24.096</v>
      </c>
      <c r="AB67" s="95">
        <v>24.108</v>
      </c>
      <c r="AC67" s="95">
        <v>24.096</v>
      </c>
      <c r="AD67" s="95">
        <v>24.113</v>
      </c>
      <c r="AE67" s="95">
        <v>24.104</v>
      </c>
      <c r="AF67" s="95">
        <v>24.137</v>
      </c>
      <c r="AG67" s="96">
        <v>24.125</v>
      </c>
      <c r="AH67" s="5">
        <v>0.9847</v>
      </c>
      <c r="AI67" s="5">
        <v>0.4292</v>
      </c>
      <c r="AK67" s="7">
        <f aca="true" t="shared" si="35" ref="AK67:BE67">$AH$67*M67+$AI$67</f>
        <v>24.205766200000003</v>
      </c>
      <c r="AL67" s="7">
        <f t="shared" si="35"/>
        <v>24.208720300000003</v>
      </c>
      <c r="AM67" s="7">
        <f t="shared" si="35"/>
        <v>24.217582600000004</v>
      </c>
      <c r="AN67" s="7">
        <f t="shared" si="35"/>
        <v>24.1821334</v>
      </c>
      <c r="AO67" s="7">
        <f t="shared" si="35"/>
        <v>24.1673629</v>
      </c>
      <c r="AP67" s="7">
        <f t="shared" si="35"/>
        <v>24.190011000000002</v>
      </c>
      <c r="AQ67" s="7">
        <f t="shared" si="35"/>
        <v>24.198873300000002</v>
      </c>
      <c r="AR67" s="7">
        <f t="shared" si="35"/>
        <v>24.1870569</v>
      </c>
      <c r="AS67" s="7">
        <f t="shared" si="35"/>
        <v>24.198873300000002</v>
      </c>
      <c r="AT67" s="7">
        <f t="shared" si="35"/>
        <v>24.1752405</v>
      </c>
      <c r="AU67" s="7">
        <f t="shared" si="35"/>
        <v>24.1752405</v>
      </c>
      <c r="AV67" s="7">
        <f t="shared" si="35"/>
        <v>24.171301700000004</v>
      </c>
      <c r="AW67" s="7">
        <f t="shared" si="35"/>
        <v>24.171301700000004</v>
      </c>
      <c r="AX67" s="7">
        <f t="shared" si="35"/>
        <v>24.1831181</v>
      </c>
      <c r="AY67" s="7">
        <f t="shared" si="35"/>
        <v>24.156531200000003</v>
      </c>
      <c r="AZ67" s="7">
        <f t="shared" si="35"/>
        <v>24.168347600000004</v>
      </c>
      <c r="BA67" s="7">
        <f t="shared" si="35"/>
        <v>24.156531200000003</v>
      </c>
      <c r="BB67" s="7">
        <f t="shared" si="35"/>
        <v>24.1732711</v>
      </c>
      <c r="BC67" s="7">
        <f t="shared" si="35"/>
        <v>24.1644088</v>
      </c>
      <c r="BD67" s="7">
        <f t="shared" si="35"/>
        <v>24.196903900000002</v>
      </c>
      <c r="BE67" s="7">
        <f t="shared" si="35"/>
        <v>24.1850875</v>
      </c>
    </row>
    <row r="68" spans="1:57" ht="9.75">
      <c r="A68" s="5">
        <v>32</v>
      </c>
      <c r="B68" s="81" t="s">
        <v>44</v>
      </c>
      <c r="C68" s="87">
        <f t="shared" si="1"/>
        <v>19.70818782857143</v>
      </c>
      <c r="D68" s="88">
        <f t="shared" si="2"/>
        <v>0.02379522545976703</v>
      </c>
      <c r="E68" s="89">
        <f t="shared" si="3"/>
        <v>19.6787228</v>
      </c>
      <c r="F68" s="90">
        <f t="shared" si="4"/>
        <v>19.757312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19.662</v>
      </c>
      <c r="N68" s="95">
        <v>19.678</v>
      </c>
      <c r="O68" s="95">
        <v>19.662</v>
      </c>
      <c r="P68" s="95">
        <v>19.626</v>
      </c>
      <c r="Q68" s="95">
        <v>19.647</v>
      </c>
      <c r="R68" s="95">
        <v>19.647</v>
      </c>
      <c r="S68" s="95">
        <v>19.618</v>
      </c>
      <c r="T68" s="95">
        <v>19.618</v>
      </c>
      <c r="U68" s="95">
        <v>19.643</v>
      </c>
      <c r="V68" s="95">
        <v>19.618</v>
      </c>
      <c r="W68" s="95">
        <v>19.631</v>
      </c>
      <c r="X68" s="95">
        <v>19.615</v>
      </c>
      <c r="Y68" s="95">
        <v>19.627</v>
      </c>
      <c r="Z68" s="95">
        <v>19.676</v>
      </c>
      <c r="AA68" s="95">
        <v>19.611</v>
      </c>
      <c r="AB68" s="95">
        <v>19.611</v>
      </c>
      <c r="AC68" s="95">
        <v>19.623</v>
      </c>
      <c r="AD68" s="95">
        <v>19.641</v>
      </c>
      <c r="AE68" s="95">
        <v>19.644</v>
      </c>
      <c r="AF68" s="95">
        <v>19.69</v>
      </c>
      <c r="AG68" s="96">
        <v>19.665</v>
      </c>
      <c r="AH68" s="5">
        <v>0.9948</v>
      </c>
      <c r="AI68" s="5">
        <v>0.1697</v>
      </c>
      <c r="AK68" s="7">
        <f aca="true" t="shared" si="36" ref="AK68:BE68">$AH$68*M68+$AI$68</f>
        <v>19.7294576</v>
      </c>
      <c r="AL68" s="7">
        <f t="shared" si="36"/>
        <v>19.7453744</v>
      </c>
      <c r="AM68" s="7">
        <f t="shared" si="36"/>
        <v>19.7294576</v>
      </c>
      <c r="AN68" s="7">
        <f t="shared" si="36"/>
        <v>19.6936448</v>
      </c>
      <c r="AO68" s="7">
        <f t="shared" si="36"/>
        <v>19.714535599999998</v>
      </c>
      <c r="AP68" s="7">
        <f t="shared" si="36"/>
        <v>19.714535599999998</v>
      </c>
      <c r="AQ68" s="7">
        <f t="shared" si="36"/>
        <v>19.685686399999998</v>
      </c>
      <c r="AR68" s="7">
        <f t="shared" si="36"/>
        <v>19.685686399999998</v>
      </c>
      <c r="AS68" s="7">
        <f t="shared" si="36"/>
        <v>19.7105564</v>
      </c>
      <c r="AT68" s="7">
        <f t="shared" si="36"/>
        <v>19.685686399999998</v>
      </c>
      <c r="AU68" s="7">
        <f t="shared" si="36"/>
        <v>19.6986188</v>
      </c>
      <c r="AV68" s="7">
        <f t="shared" si="36"/>
        <v>19.682702</v>
      </c>
      <c r="AW68" s="7">
        <f t="shared" si="36"/>
        <v>19.6946396</v>
      </c>
      <c r="AX68" s="7">
        <f t="shared" si="36"/>
        <v>19.743384799999998</v>
      </c>
      <c r="AY68" s="7">
        <f t="shared" si="36"/>
        <v>19.6787228</v>
      </c>
      <c r="AZ68" s="7">
        <f t="shared" si="36"/>
        <v>19.6787228</v>
      </c>
      <c r="BA68" s="7">
        <f t="shared" si="36"/>
        <v>19.6906604</v>
      </c>
      <c r="BB68" s="7">
        <f t="shared" si="36"/>
        <v>19.708566799999996</v>
      </c>
      <c r="BC68" s="7">
        <f t="shared" si="36"/>
        <v>19.7115512</v>
      </c>
      <c r="BD68" s="7">
        <f t="shared" si="36"/>
        <v>19.757312</v>
      </c>
      <c r="BE68" s="7">
        <f t="shared" si="36"/>
        <v>19.732442</v>
      </c>
    </row>
    <row r="69" spans="1:57" ht="9.75">
      <c r="A69" s="5">
        <v>33</v>
      </c>
      <c r="B69" s="81" t="s">
        <v>43</v>
      </c>
      <c r="C69" s="87">
        <f t="shared" si="1"/>
        <v>20.744250742857133</v>
      </c>
      <c r="D69" s="88">
        <f t="shared" si="2"/>
        <v>0.02363655508242647</v>
      </c>
      <c r="E69" s="89">
        <f t="shared" si="3"/>
        <v>20.7045052</v>
      </c>
      <c r="F69" s="90">
        <f t="shared" si="4"/>
        <v>20.778298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20.712</v>
      </c>
      <c r="N69" s="95">
        <v>20.715</v>
      </c>
      <c r="O69" s="95">
        <v>20.712</v>
      </c>
      <c r="P69" s="95">
        <v>20.712</v>
      </c>
      <c r="Q69" s="95">
        <v>20.684</v>
      </c>
      <c r="R69" s="95">
        <v>20.708</v>
      </c>
      <c r="S69" s="95">
        <v>20.705</v>
      </c>
      <c r="T69" s="95">
        <v>20.692</v>
      </c>
      <c r="U69" s="95">
        <v>20.692</v>
      </c>
      <c r="V69" s="95">
        <v>20.68</v>
      </c>
      <c r="W69" s="95">
        <v>20.668</v>
      </c>
      <c r="X69" s="95">
        <v>20.677</v>
      </c>
      <c r="Y69" s="95">
        <v>20.677</v>
      </c>
      <c r="Z69" s="95">
        <v>20.677</v>
      </c>
      <c r="AA69" s="95">
        <v>20.673</v>
      </c>
      <c r="AB69" s="95">
        <v>20.661</v>
      </c>
      <c r="AC69" s="95">
        <v>20.661</v>
      </c>
      <c r="AD69" s="95">
        <v>20.653</v>
      </c>
      <c r="AE69" s="95">
        <v>20.657</v>
      </c>
      <c r="AF69" s="95">
        <v>20.641</v>
      </c>
      <c r="AG69" s="96">
        <v>20.641</v>
      </c>
      <c r="AH69" s="5">
        <v>0.9972</v>
      </c>
      <c r="AI69" s="5">
        <v>0.1213</v>
      </c>
      <c r="AK69" s="7">
        <f aca="true" t="shared" si="37" ref="AK69:BE69">$AH$69*M69+$AI$69</f>
        <v>20.7753064</v>
      </c>
      <c r="AL69" s="7">
        <f t="shared" si="37"/>
        <v>20.778298</v>
      </c>
      <c r="AM69" s="7">
        <f t="shared" si="37"/>
        <v>20.7753064</v>
      </c>
      <c r="AN69" s="7">
        <f t="shared" si="37"/>
        <v>20.7753064</v>
      </c>
      <c r="AO69" s="7">
        <f t="shared" si="37"/>
        <v>20.747384800000003</v>
      </c>
      <c r="AP69" s="7">
        <f t="shared" si="37"/>
        <v>20.7713176</v>
      </c>
      <c r="AQ69" s="7">
        <f t="shared" si="37"/>
        <v>20.768326</v>
      </c>
      <c r="AR69" s="7">
        <f t="shared" si="37"/>
        <v>20.755362400000003</v>
      </c>
      <c r="AS69" s="7">
        <f t="shared" si="37"/>
        <v>20.755362400000003</v>
      </c>
      <c r="AT69" s="7">
        <f t="shared" si="37"/>
        <v>20.743396</v>
      </c>
      <c r="AU69" s="7">
        <f t="shared" si="37"/>
        <v>20.731429600000002</v>
      </c>
      <c r="AV69" s="7">
        <f t="shared" si="37"/>
        <v>20.7404044</v>
      </c>
      <c r="AW69" s="7">
        <f t="shared" si="37"/>
        <v>20.7404044</v>
      </c>
      <c r="AX69" s="7">
        <f t="shared" si="37"/>
        <v>20.7404044</v>
      </c>
      <c r="AY69" s="7">
        <f t="shared" si="37"/>
        <v>20.7364156</v>
      </c>
      <c r="AZ69" s="7">
        <f t="shared" si="37"/>
        <v>20.724449200000002</v>
      </c>
      <c r="BA69" s="7">
        <f t="shared" si="37"/>
        <v>20.724449200000002</v>
      </c>
      <c r="BB69" s="7">
        <f t="shared" si="37"/>
        <v>20.7164716</v>
      </c>
      <c r="BC69" s="7">
        <f t="shared" si="37"/>
        <v>20.7204604</v>
      </c>
      <c r="BD69" s="7">
        <f t="shared" si="37"/>
        <v>20.7045052</v>
      </c>
      <c r="BE69" s="7">
        <f t="shared" si="37"/>
        <v>20.7045052</v>
      </c>
    </row>
    <row r="70" spans="1:57" ht="9.75">
      <c r="A70" s="5">
        <v>34</v>
      </c>
      <c r="B70" s="81" t="s">
        <v>42</v>
      </c>
      <c r="C70" s="87">
        <f t="shared" si="1"/>
        <v>20.94032511428572</v>
      </c>
      <c r="D70" s="88">
        <f t="shared" si="2"/>
        <v>0.022743243420635675</v>
      </c>
      <c r="E70" s="89">
        <f t="shared" si="3"/>
        <v>20.898705200000002</v>
      </c>
      <c r="F70" s="90">
        <f t="shared" si="4"/>
        <v>20.981423000000003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20.892</v>
      </c>
      <c r="N70" s="95">
        <v>20.896</v>
      </c>
      <c r="O70" s="95">
        <v>20.905</v>
      </c>
      <c r="P70" s="95">
        <v>20.892</v>
      </c>
      <c r="Q70" s="95">
        <v>20.877</v>
      </c>
      <c r="R70" s="95">
        <v>20.889</v>
      </c>
      <c r="S70" s="95">
        <v>20.885</v>
      </c>
      <c r="T70" s="95">
        <v>20.861</v>
      </c>
      <c r="U70" s="95">
        <v>20.861</v>
      </c>
      <c r="V70" s="95">
        <v>20.861</v>
      </c>
      <c r="W70" s="95">
        <v>20.861</v>
      </c>
      <c r="X70" s="95">
        <v>20.857</v>
      </c>
      <c r="Y70" s="95">
        <v>20.857</v>
      </c>
      <c r="Z70" s="95">
        <v>20.857</v>
      </c>
      <c r="AA70" s="95">
        <v>20.841</v>
      </c>
      <c r="AB70" s="95">
        <v>20.866</v>
      </c>
      <c r="AC70" s="95">
        <v>20.841</v>
      </c>
      <c r="AD70" s="95">
        <v>20.846</v>
      </c>
      <c r="AE70" s="95">
        <v>20.838</v>
      </c>
      <c r="AF70" s="95">
        <v>20.834</v>
      </c>
      <c r="AG70" s="96">
        <v>20.822</v>
      </c>
      <c r="AH70" s="5">
        <v>0.9966</v>
      </c>
      <c r="AI70" s="5">
        <v>0.1475</v>
      </c>
      <c r="AK70" s="7">
        <f aca="true" t="shared" si="38" ref="AK70:BE70">$AH$70*M70+$AI$70</f>
        <v>20.968467200000003</v>
      </c>
      <c r="AL70" s="7">
        <f t="shared" si="38"/>
        <v>20.9724536</v>
      </c>
      <c r="AM70" s="7">
        <f t="shared" si="38"/>
        <v>20.981423000000003</v>
      </c>
      <c r="AN70" s="7">
        <f t="shared" si="38"/>
        <v>20.968467200000003</v>
      </c>
      <c r="AO70" s="7">
        <f t="shared" si="38"/>
        <v>20.9535182</v>
      </c>
      <c r="AP70" s="7">
        <f t="shared" si="38"/>
        <v>20.9654774</v>
      </c>
      <c r="AQ70" s="7">
        <f t="shared" si="38"/>
        <v>20.961491000000002</v>
      </c>
      <c r="AR70" s="7">
        <f t="shared" si="38"/>
        <v>20.937572600000003</v>
      </c>
      <c r="AS70" s="7">
        <f t="shared" si="38"/>
        <v>20.937572600000003</v>
      </c>
      <c r="AT70" s="7">
        <f t="shared" si="38"/>
        <v>20.937572600000003</v>
      </c>
      <c r="AU70" s="7">
        <f t="shared" si="38"/>
        <v>20.937572600000003</v>
      </c>
      <c r="AV70" s="7">
        <f t="shared" si="38"/>
        <v>20.9335862</v>
      </c>
      <c r="AW70" s="7">
        <f t="shared" si="38"/>
        <v>20.9335862</v>
      </c>
      <c r="AX70" s="7">
        <f t="shared" si="38"/>
        <v>20.9335862</v>
      </c>
      <c r="AY70" s="7">
        <f t="shared" si="38"/>
        <v>20.917640600000002</v>
      </c>
      <c r="AZ70" s="7">
        <f t="shared" si="38"/>
        <v>20.942555600000002</v>
      </c>
      <c r="BA70" s="7">
        <f t="shared" si="38"/>
        <v>20.917640600000002</v>
      </c>
      <c r="BB70" s="7">
        <f t="shared" si="38"/>
        <v>20.9226236</v>
      </c>
      <c r="BC70" s="7">
        <f t="shared" si="38"/>
        <v>20.914650800000004</v>
      </c>
      <c r="BD70" s="7">
        <f t="shared" si="38"/>
        <v>20.9106644</v>
      </c>
      <c r="BE70" s="7">
        <f t="shared" si="38"/>
        <v>20.898705200000002</v>
      </c>
    </row>
    <row r="71" spans="1:57" ht="9.75">
      <c r="A71" s="5">
        <v>35</v>
      </c>
      <c r="B71" s="81" t="s">
        <v>42</v>
      </c>
      <c r="C71" s="87">
        <f t="shared" si="1"/>
        <v>20.892861857142854</v>
      </c>
      <c r="D71" s="88">
        <f t="shared" si="2"/>
        <v>0.0196868944728103</v>
      </c>
      <c r="E71" s="89">
        <f t="shared" si="3"/>
        <v>20.8531761</v>
      </c>
      <c r="F71" s="90">
        <f t="shared" si="4"/>
        <v>20.9268579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20.843</v>
      </c>
      <c r="N71" s="95">
        <v>20.847</v>
      </c>
      <c r="O71" s="95">
        <v>20.831</v>
      </c>
      <c r="P71" s="95">
        <v>20.831</v>
      </c>
      <c r="Q71" s="95">
        <v>20.815</v>
      </c>
      <c r="R71" s="95">
        <v>20.828</v>
      </c>
      <c r="S71" s="95">
        <v>20.836</v>
      </c>
      <c r="T71" s="95">
        <v>20.824</v>
      </c>
      <c r="U71" s="95">
        <v>20.824</v>
      </c>
      <c r="V71" s="95">
        <v>20.812</v>
      </c>
      <c r="W71" s="95">
        <v>20.799</v>
      </c>
      <c r="X71" s="95">
        <v>20.808</v>
      </c>
      <c r="Y71" s="95">
        <v>20.808</v>
      </c>
      <c r="Z71" s="95">
        <v>20.82</v>
      </c>
      <c r="AA71" s="95">
        <v>20.804</v>
      </c>
      <c r="AB71" s="95">
        <v>20.804</v>
      </c>
      <c r="AC71" s="95">
        <v>20.792</v>
      </c>
      <c r="AD71" s="95">
        <v>20.797</v>
      </c>
      <c r="AE71" s="95">
        <v>20.789</v>
      </c>
      <c r="AF71" s="95">
        <v>20.785</v>
      </c>
      <c r="AG71" s="96">
        <v>20.773</v>
      </c>
      <c r="AH71" s="5">
        <v>0.9957</v>
      </c>
      <c r="AI71" s="5">
        <v>0.1695</v>
      </c>
      <c r="AK71" s="7">
        <f aca="true" t="shared" si="39" ref="AK71:BE71">$AH$71*M71+$AI$71</f>
        <v>20.9228751</v>
      </c>
      <c r="AL71" s="7">
        <f t="shared" si="39"/>
        <v>20.9268579</v>
      </c>
      <c r="AM71" s="7">
        <f t="shared" si="39"/>
        <v>20.9109267</v>
      </c>
      <c r="AN71" s="7">
        <f t="shared" si="39"/>
        <v>20.9109267</v>
      </c>
      <c r="AO71" s="7">
        <f t="shared" si="39"/>
        <v>20.8949955</v>
      </c>
      <c r="AP71" s="7">
        <f t="shared" si="39"/>
        <v>20.9079396</v>
      </c>
      <c r="AQ71" s="7">
        <f t="shared" si="39"/>
        <v>20.915905199999997</v>
      </c>
      <c r="AR71" s="7">
        <f t="shared" si="39"/>
        <v>20.903956800000003</v>
      </c>
      <c r="AS71" s="7">
        <f t="shared" si="39"/>
        <v>20.903956800000003</v>
      </c>
      <c r="AT71" s="7">
        <f t="shared" si="39"/>
        <v>20.8920084</v>
      </c>
      <c r="AU71" s="7">
        <f t="shared" si="39"/>
        <v>20.8790643</v>
      </c>
      <c r="AV71" s="7">
        <f t="shared" si="39"/>
        <v>20.8880256</v>
      </c>
      <c r="AW71" s="7">
        <f t="shared" si="39"/>
        <v>20.8880256</v>
      </c>
      <c r="AX71" s="7">
        <f t="shared" si="39"/>
        <v>20.899974</v>
      </c>
      <c r="AY71" s="7">
        <f t="shared" si="39"/>
        <v>20.8840428</v>
      </c>
      <c r="AZ71" s="7">
        <f t="shared" si="39"/>
        <v>20.8840428</v>
      </c>
      <c r="BA71" s="7">
        <f t="shared" si="39"/>
        <v>20.8720944</v>
      </c>
      <c r="BB71" s="7">
        <f t="shared" si="39"/>
        <v>20.8770729</v>
      </c>
      <c r="BC71" s="7">
        <f t="shared" si="39"/>
        <v>20.869107300000003</v>
      </c>
      <c r="BD71" s="7">
        <f t="shared" si="39"/>
        <v>20.8651245</v>
      </c>
      <c r="BE71" s="7">
        <f t="shared" si="39"/>
        <v>20.8531761</v>
      </c>
    </row>
    <row r="72" spans="1:57" ht="9.75">
      <c r="A72" s="5">
        <v>36</v>
      </c>
      <c r="B72" s="81" t="s">
        <v>41</v>
      </c>
      <c r="C72" s="87">
        <f t="shared" si="1"/>
        <v>20.3123048</v>
      </c>
      <c r="D72" s="88">
        <f t="shared" si="2"/>
        <v>0.026434802351445404</v>
      </c>
      <c r="E72" s="89">
        <f t="shared" si="3"/>
        <v>20.262555999999996</v>
      </c>
      <c r="F72" s="90">
        <f t="shared" si="4"/>
        <v>20.357711199999997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20.222</v>
      </c>
      <c r="N72" s="95">
        <v>20.226</v>
      </c>
      <c r="O72" s="95">
        <v>20.21</v>
      </c>
      <c r="P72" s="95">
        <v>20.21</v>
      </c>
      <c r="Q72" s="95">
        <v>20.194</v>
      </c>
      <c r="R72" s="95">
        <v>20.206</v>
      </c>
      <c r="S72" s="95">
        <v>20.203</v>
      </c>
      <c r="T72" s="95">
        <v>20.191</v>
      </c>
      <c r="U72" s="95">
        <v>20.191</v>
      </c>
      <c r="V72" s="95">
        <v>20.178</v>
      </c>
      <c r="W72" s="95">
        <v>20.169</v>
      </c>
      <c r="X72" s="95">
        <v>20.175</v>
      </c>
      <c r="Y72" s="95">
        <v>20.175</v>
      </c>
      <c r="Z72" s="95">
        <v>20.163</v>
      </c>
      <c r="AA72" s="95">
        <v>20.159</v>
      </c>
      <c r="AB72" s="95">
        <v>20.159</v>
      </c>
      <c r="AC72" s="95">
        <v>20.159</v>
      </c>
      <c r="AD72" s="95">
        <v>20.176</v>
      </c>
      <c r="AE72" s="95">
        <v>20.146</v>
      </c>
      <c r="AF72" s="95">
        <v>20.142</v>
      </c>
      <c r="AG72" s="96">
        <v>20.13</v>
      </c>
      <c r="AH72" s="5">
        <v>0.9912</v>
      </c>
      <c r="AI72" s="5">
        <v>0.3097</v>
      </c>
      <c r="AK72" s="7">
        <f aca="true" t="shared" si="40" ref="AK72:BE72">$AH$72*M72+$AI$72</f>
        <v>20.3537464</v>
      </c>
      <c r="AL72" s="7">
        <f t="shared" si="40"/>
        <v>20.357711199999997</v>
      </c>
      <c r="AM72" s="7">
        <f t="shared" si="40"/>
        <v>20.341852</v>
      </c>
      <c r="AN72" s="7">
        <f t="shared" si="40"/>
        <v>20.341852</v>
      </c>
      <c r="AO72" s="7">
        <f t="shared" si="40"/>
        <v>20.325992799999998</v>
      </c>
      <c r="AP72" s="7">
        <f t="shared" si="40"/>
        <v>20.337887199999997</v>
      </c>
      <c r="AQ72" s="7">
        <f t="shared" si="40"/>
        <v>20.334913599999997</v>
      </c>
      <c r="AR72" s="7">
        <f t="shared" si="40"/>
        <v>20.323019199999997</v>
      </c>
      <c r="AS72" s="7">
        <f t="shared" si="40"/>
        <v>20.323019199999997</v>
      </c>
      <c r="AT72" s="7">
        <f t="shared" si="40"/>
        <v>20.3101336</v>
      </c>
      <c r="AU72" s="7">
        <f t="shared" si="40"/>
        <v>20.3012128</v>
      </c>
      <c r="AV72" s="7">
        <f t="shared" si="40"/>
        <v>20.30716</v>
      </c>
      <c r="AW72" s="7">
        <f t="shared" si="40"/>
        <v>20.30716</v>
      </c>
      <c r="AX72" s="7">
        <f t="shared" si="40"/>
        <v>20.2952656</v>
      </c>
      <c r="AY72" s="7">
        <f t="shared" si="40"/>
        <v>20.2913008</v>
      </c>
      <c r="AZ72" s="7">
        <f t="shared" si="40"/>
        <v>20.2913008</v>
      </c>
      <c r="BA72" s="7">
        <f t="shared" si="40"/>
        <v>20.2913008</v>
      </c>
      <c r="BB72" s="7">
        <f t="shared" si="40"/>
        <v>20.308151199999998</v>
      </c>
      <c r="BC72" s="7">
        <f t="shared" si="40"/>
        <v>20.2784152</v>
      </c>
      <c r="BD72" s="7">
        <f t="shared" si="40"/>
        <v>20.2744504</v>
      </c>
      <c r="BE72" s="7">
        <f t="shared" si="40"/>
        <v>20.262555999999996</v>
      </c>
    </row>
    <row r="73" spans="1:57" ht="9.75">
      <c r="A73" s="5">
        <v>37</v>
      </c>
      <c r="B73" s="81" t="s">
        <v>41</v>
      </c>
      <c r="C73" s="87">
        <f t="shared" si="1"/>
        <v>20.404532800000002</v>
      </c>
      <c r="D73" s="88">
        <f t="shared" si="2"/>
        <v>0.031214207195314963</v>
      </c>
      <c r="E73" s="89">
        <f t="shared" si="3"/>
        <v>20.3483728</v>
      </c>
      <c r="F73" s="90">
        <f t="shared" si="4"/>
        <v>20.4574636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20.283</v>
      </c>
      <c r="N73" s="95">
        <v>20.287</v>
      </c>
      <c r="O73" s="95">
        <v>20.283</v>
      </c>
      <c r="P73" s="95">
        <v>20.271</v>
      </c>
      <c r="Q73" s="95">
        <v>20.255</v>
      </c>
      <c r="R73" s="95">
        <v>20.243</v>
      </c>
      <c r="S73" s="95">
        <v>20.252</v>
      </c>
      <c r="T73" s="95">
        <v>20.239</v>
      </c>
      <c r="U73" s="95">
        <v>20.252</v>
      </c>
      <c r="V73" s="95">
        <v>20.227</v>
      </c>
      <c r="W73" s="95">
        <v>20.227</v>
      </c>
      <c r="X73" s="95">
        <v>20.224</v>
      </c>
      <c r="Y73" s="95">
        <v>20.236</v>
      </c>
      <c r="Z73" s="95">
        <v>20.224</v>
      </c>
      <c r="AA73" s="95">
        <v>20.208</v>
      </c>
      <c r="AB73" s="95">
        <v>20.208</v>
      </c>
      <c r="AC73" s="95">
        <v>20.208</v>
      </c>
      <c r="AD73" s="95">
        <v>20.213</v>
      </c>
      <c r="AE73" s="95">
        <v>20.192</v>
      </c>
      <c r="AF73" s="95">
        <v>20.188</v>
      </c>
      <c r="AG73" s="96">
        <v>20.176</v>
      </c>
      <c r="AH73" s="5">
        <v>0.9828</v>
      </c>
      <c r="AI73" s="5">
        <v>0.5194</v>
      </c>
      <c r="AK73" s="7">
        <f aca="true" t="shared" si="41" ref="AK73:BE73">$AH$73*M73+$AI$73</f>
        <v>20.453532400000004</v>
      </c>
      <c r="AL73" s="7">
        <f t="shared" si="41"/>
        <v>20.4574636</v>
      </c>
      <c r="AM73" s="7">
        <f t="shared" si="41"/>
        <v>20.453532400000004</v>
      </c>
      <c r="AN73" s="7">
        <f t="shared" si="41"/>
        <v>20.441738800000003</v>
      </c>
      <c r="AO73" s="7">
        <f t="shared" si="41"/>
        <v>20.426014</v>
      </c>
      <c r="AP73" s="7">
        <f t="shared" si="41"/>
        <v>20.4142204</v>
      </c>
      <c r="AQ73" s="7">
        <f t="shared" si="41"/>
        <v>20.4230656</v>
      </c>
      <c r="AR73" s="7">
        <f t="shared" si="41"/>
        <v>20.4102892</v>
      </c>
      <c r="AS73" s="7">
        <f t="shared" si="41"/>
        <v>20.4230656</v>
      </c>
      <c r="AT73" s="7">
        <f t="shared" si="41"/>
        <v>20.3984956</v>
      </c>
      <c r="AU73" s="7">
        <f t="shared" si="41"/>
        <v>20.3984956</v>
      </c>
      <c r="AV73" s="7">
        <f t="shared" si="41"/>
        <v>20.395547200000003</v>
      </c>
      <c r="AW73" s="7">
        <f t="shared" si="41"/>
        <v>20.4073408</v>
      </c>
      <c r="AX73" s="7">
        <f t="shared" si="41"/>
        <v>20.395547200000003</v>
      </c>
      <c r="AY73" s="7">
        <f t="shared" si="41"/>
        <v>20.3798224</v>
      </c>
      <c r="AZ73" s="7">
        <f t="shared" si="41"/>
        <v>20.3798224</v>
      </c>
      <c r="BA73" s="7">
        <f t="shared" si="41"/>
        <v>20.3798224</v>
      </c>
      <c r="BB73" s="7">
        <f t="shared" si="41"/>
        <v>20.3847364</v>
      </c>
      <c r="BC73" s="7">
        <f t="shared" si="41"/>
        <v>20.3640976</v>
      </c>
      <c r="BD73" s="7">
        <f t="shared" si="41"/>
        <v>20.3601664</v>
      </c>
      <c r="BE73" s="7">
        <f t="shared" si="41"/>
        <v>20.3483728</v>
      </c>
    </row>
    <row r="74" spans="1:57" ht="9.75">
      <c r="A74" s="5">
        <v>38</v>
      </c>
      <c r="B74" s="81" t="s">
        <v>38</v>
      </c>
      <c r="C74" s="87">
        <f t="shared" si="1"/>
        <v>20.683559552380956</v>
      </c>
      <c r="D74" s="88">
        <f t="shared" si="2"/>
        <v>0.043973940886025416</v>
      </c>
      <c r="E74" s="89">
        <f t="shared" si="3"/>
        <v>20.6210892</v>
      </c>
      <c r="F74" s="90">
        <f t="shared" si="4"/>
        <v>20.793155000000002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20.675</v>
      </c>
      <c r="N74" s="95">
        <v>20.568</v>
      </c>
      <c r="O74" s="95">
        <v>20.626</v>
      </c>
      <c r="P74" s="95">
        <v>20.553</v>
      </c>
      <c r="Q74" s="95">
        <v>20.561</v>
      </c>
      <c r="R74" s="95">
        <v>20.574</v>
      </c>
      <c r="S74" s="95">
        <v>20.643</v>
      </c>
      <c r="T74" s="95">
        <v>20.521</v>
      </c>
      <c r="U74" s="95">
        <v>20.533</v>
      </c>
      <c r="V74" s="95">
        <v>20.546</v>
      </c>
      <c r="W74" s="95">
        <v>20.582</v>
      </c>
      <c r="X74" s="95">
        <v>20.591</v>
      </c>
      <c r="Y74" s="95">
        <v>20.591</v>
      </c>
      <c r="Z74" s="95">
        <v>20.542</v>
      </c>
      <c r="AA74" s="95">
        <v>20.502</v>
      </c>
      <c r="AB74" s="95">
        <v>20.514</v>
      </c>
      <c r="AC74" s="95">
        <v>20.526</v>
      </c>
      <c r="AD74" s="95">
        <v>20.555</v>
      </c>
      <c r="AE74" s="95">
        <v>20.51</v>
      </c>
      <c r="AF74" s="95">
        <v>20.58</v>
      </c>
      <c r="AG74" s="96">
        <v>20.568</v>
      </c>
      <c r="AH74" s="5">
        <v>0.9946</v>
      </c>
      <c r="AI74" s="5">
        <v>0.2298</v>
      </c>
      <c r="AK74" s="7">
        <f aca="true" t="shared" si="42" ref="AK74:BE74">$AH$74*M74+$AI$74</f>
        <v>20.793155000000002</v>
      </c>
      <c r="AL74" s="7">
        <f t="shared" si="42"/>
        <v>20.6867328</v>
      </c>
      <c r="AM74" s="7">
        <f t="shared" si="42"/>
        <v>20.744419600000004</v>
      </c>
      <c r="AN74" s="7">
        <f t="shared" si="42"/>
        <v>20.671813800000002</v>
      </c>
      <c r="AO74" s="7">
        <f t="shared" si="42"/>
        <v>20.6797706</v>
      </c>
      <c r="AP74" s="7">
        <f t="shared" si="42"/>
        <v>20.692700400000003</v>
      </c>
      <c r="AQ74" s="7">
        <f t="shared" si="42"/>
        <v>20.761327800000004</v>
      </c>
      <c r="AR74" s="7">
        <f t="shared" si="42"/>
        <v>20.639986600000004</v>
      </c>
      <c r="AS74" s="7">
        <f t="shared" si="42"/>
        <v>20.651921800000004</v>
      </c>
      <c r="AT74" s="7">
        <f t="shared" si="42"/>
        <v>20.664851600000002</v>
      </c>
      <c r="AU74" s="7">
        <f t="shared" si="42"/>
        <v>20.700657200000002</v>
      </c>
      <c r="AV74" s="7">
        <f t="shared" si="42"/>
        <v>20.709608600000003</v>
      </c>
      <c r="AW74" s="7">
        <f t="shared" si="42"/>
        <v>20.709608600000003</v>
      </c>
      <c r="AX74" s="7">
        <f t="shared" si="42"/>
        <v>20.660873200000005</v>
      </c>
      <c r="AY74" s="7">
        <f t="shared" si="42"/>
        <v>20.6210892</v>
      </c>
      <c r="AZ74" s="7">
        <f t="shared" si="42"/>
        <v>20.6330244</v>
      </c>
      <c r="BA74" s="7">
        <f t="shared" si="42"/>
        <v>20.6449596</v>
      </c>
      <c r="BB74" s="7">
        <f t="shared" si="42"/>
        <v>20.673803000000003</v>
      </c>
      <c r="BC74" s="7">
        <f t="shared" si="42"/>
        <v>20.629046000000002</v>
      </c>
      <c r="BD74" s="7">
        <f t="shared" si="42"/>
        <v>20.698668</v>
      </c>
      <c r="BE74" s="7">
        <f t="shared" si="42"/>
        <v>20.6867328</v>
      </c>
    </row>
    <row r="75" spans="1:57" ht="9.75">
      <c r="A75" s="5">
        <v>39</v>
      </c>
      <c r="B75" s="81" t="s">
        <v>39</v>
      </c>
      <c r="C75" s="87">
        <f t="shared" si="1"/>
        <v>20.2339839</v>
      </c>
      <c r="D75" s="88">
        <f t="shared" si="2"/>
        <v>0.08610352515879328</v>
      </c>
      <c r="E75" s="89">
        <f t="shared" si="3"/>
        <v>20.080923300000002</v>
      </c>
      <c r="F75" s="90">
        <f t="shared" si="4"/>
        <v>20.3492763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20.198</v>
      </c>
      <c r="N75" s="95">
        <v>20.168</v>
      </c>
      <c r="O75" s="95">
        <v>20.185</v>
      </c>
      <c r="P75" s="95">
        <v>20.017</v>
      </c>
      <c r="Q75" s="95">
        <v>20.173</v>
      </c>
      <c r="R75" s="95">
        <v>20.112</v>
      </c>
      <c r="S75" s="95">
        <v>20.191</v>
      </c>
      <c r="T75" s="95">
        <v>20.108</v>
      </c>
      <c r="U75" s="95">
        <v>20.084</v>
      </c>
      <c r="V75" s="95">
        <v>20.035</v>
      </c>
      <c r="W75" s="95">
        <v>20.203</v>
      </c>
      <c r="X75" s="95">
        <v>19.982</v>
      </c>
      <c r="Y75" s="95">
        <v>20.068</v>
      </c>
      <c r="Z75" s="95">
        <v>20.019</v>
      </c>
      <c r="AA75" s="95">
        <v>19.954</v>
      </c>
      <c r="AB75" s="95">
        <v>20.089</v>
      </c>
      <c r="AC75" s="95">
        <v>20.052</v>
      </c>
      <c r="AD75" s="95">
        <v>19.947</v>
      </c>
      <c r="AE75" s="95">
        <v>20.217</v>
      </c>
      <c r="AF75" s="95">
        <v>20.118</v>
      </c>
      <c r="AG75" s="96">
        <v>20.201</v>
      </c>
      <c r="AH75" s="5">
        <v>0.9939</v>
      </c>
      <c r="AI75" s="5">
        <v>0.2556</v>
      </c>
      <c r="AK75" s="7">
        <f aca="true" t="shared" si="43" ref="AK75:BE75">$AH$75*M75+$AI$75</f>
        <v>20.330392200000002</v>
      </c>
      <c r="AL75" s="7">
        <f t="shared" si="43"/>
        <v>20.3005752</v>
      </c>
      <c r="AM75" s="7">
        <f t="shared" si="43"/>
        <v>20.3174715</v>
      </c>
      <c r="AN75" s="7">
        <f t="shared" si="43"/>
        <v>20.1504963</v>
      </c>
      <c r="AO75" s="7">
        <f t="shared" si="43"/>
        <v>20.3055447</v>
      </c>
      <c r="AP75" s="7">
        <f t="shared" si="43"/>
        <v>20.2449168</v>
      </c>
      <c r="AQ75" s="7">
        <f t="shared" si="43"/>
        <v>20.3234349</v>
      </c>
      <c r="AR75" s="7">
        <f t="shared" si="43"/>
        <v>20.2409412</v>
      </c>
      <c r="AS75" s="7">
        <f t="shared" si="43"/>
        <v>20.2170876</v>
      </c>
      <c r="AT75" s="7">
        <f t="shared" si="43"/>
        <v>20.1683865</v>
      </c>
      <c r="AU75" s="7">
        <f t="shared" si="43"/>
        <v>20.3353617</v>
      </c>
      <c r="AV75" s="7">
        <f t="shared" si="43"/>
        <v>20.1157098</v>
      </c>
      <c r="AW75" s="7">
        <f t="shared" si="43"/>
        <v>20.2011852</v>
      </c>
      <c r="AX75" s="7">
        <f t="shared" si="43"/>
        <v>20.1524841</v>
      </c>
      <c r="AY75" s="7">
        <f t="shared" si="43"/>
        <v>20.087880600000002</v>
      </c>
      <c r="AZ75" s="7">
        <f t="shared" si="43"/>
        <v>20.2220571</v>
      </c>
      <c r="BA75" s="7">
        <f t="shared" si="43"/>
        <v>20.1852828</v>
      </c>
      <c r="BB75" s="7">
        <f t="shared" si="43"/>
        <v>20.080923300000002</v>
      </c>
      <c r="BC75" s="7">
        <f t="shared" si="43"/>
        <v>20.3492763</v>
      </c>
      <c r="BD75" s="7">
        <f t="shared" si="43"/>
        <v>20.2508802</v>
      </c>
      <c r="BE75" s="7">
        <f t="shared" si="43"/>
        <v>20.3333739</v>
      </c>
    </row>
    <row r="76" spans="1:57" ht="10.5" thickBot="1">
      <c r="A76" s="5">
        <v>40</v>
      </c>
      <c r="B76" s="97" t="s">
        <v>40</v>
      </c>
      <c r="C76" s="98">
        <f t="shared" si="1"/>
        <v>20.845170990476188</v>
      </c>
      <c r="D76" s="99">
        <f t="shared" si="2"/>
        <v>0.02354139697736529</v>
      </c>
      <c r="E76" s="100">
        <f t="shared" si="3"/>
        <v>20.795206</v>
      </c>
      <c r="F76" s="101">
        <f t="shared" si="4"/>
        <v>20.8909564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20.77</v>
      </c>
      <c r="N76" s="106">
        <v>20.786</v>
      </c>
      <c r="O76" s="106">
        <v>20.77</v>
      </c>
      <c r="P76" s="106">
        <v>20.77</v>
      </c>
      <c r="Q76" s="106">
        <v>20.754</v>
      </c>
      <c r="R76" s="106">
        <v>20.754</v>
      </c>
      <c r="S76" s="106">
        <v>20.75</v>
      </c>
      <c r="T76" s="106">
        <v>20.75</v>
      </c>
      <c r="U76" s="106">
        <v>20.75</v>
      </c>
      <c r="V76" s="106">
        <v>20.729</v>
      </c>
      <c r="W76" s="106">
        <v>20.741</v>
      </c>
      <c r="X76" s="106">
        <v>20.735</v>
      </c>
      <c r="Y76" s="106">
        <v>20.747</v>
      </c>
      <c r="Z76" s="106">
        <v>20.735</v>
      </c>
      <c r="AA76" s="106">
        <v>20.722</v>
      </c>
      <c r="AB76" s="106">
        <v>20.71</v>
      </c>
      <c r="AC76" s="106">
        <v>20.722</v>
      </c>
      <c r="AD76" s="106">
        <v>20.724</v>
      </c>
      <c r="AE76" s="106">
        <v>20.718</v>
      </c>
      <c r="AF76" s="106">
        <v>20.715</v>
      </c>
      <c r="AG76" s="107">
        <v>20.69</v>
      </c>
      <c r="AH76" s="5">
        <v>0.9974</v>
      </c>
      <c r="AI76" s="5">
        <v>0.159</v>
      </c>
      <c r="AK76" s="7">
        <f aca="true" t="shared" si="44" ref="AK76:BE76">$AH$76*M76+$AI$76</f>
        <v>20.874997999999998</v>
      </c>
      <c r="AL76" s="7">
        <f t="shared" si="44"/>
        <v>20.8909564</v>
      </c>
      <c r="AM76" s="7">
        <f t="shared" si="44"/>
        <v>20.874997999999998</v>
      </c>
      <c r="AN76" s="7">
        <f t="shared" si="44"/>
        <v>20.874997999999998</v>
      </c>
      <c r="AO76" s="7">
        <f t="shared" si="44"/>
        <v>20.8590396</v>
      </c>
      <c r="AP76" s="7">
        <f t="shared" si="44"/>
        <v>20.8590396</v>
      </c>
      <c r="AQ76" s="7">
        <f t="shared" si="44"/>
        <v>20.85505</v>
      </c>
      <c r="AR76" s="7">
        <f t="shared" si="44"/>
        <v>20.85505</v>
      </c>
      <c r="AS76" s="7">
        <f t="shared" si="44"/>
        <v>20.85505</v>
      </c>
      <c r="AT76" s="7">
        <f t="shared" si="44"/>
        <v>20.834104599999996</v>
      </c>
      <c r="AU76" s="7">
        <f t="shared" si="44"/>
        <v>20.846073399999998</v>
      </c>
      <c r="AV76" s="7">
        <f t="shared" si="44"/>
        <v>20.840089</v>
      </c>
      <c r="AW76" s="7">
        <f t="shared" si="44"/>
        <v>20.852057799999997</v>
      </c>
      <c r="AX76" s="7">
        <f t="shared" si="44"/>
        <v>20.840089</v>
      </c>
      <c r="AY76" s="7">
        <f t="shared" si="44"/>
        <v>20.827122799999998</v>
      </c>
      <c r="AZ76" s="7">
        <f t="shared" si="44"/>
        <v>20.815154</v>
      </c>
      <c r="BA76" s="7">
        <f t="shared" si="44"/>
        <v>20.827122799999998</v>
      </c>
      <c r="BB76" s="7">
        <f t="shared" si="44"/>
        <v>20.829117599999996</v>
      </c>
      <c r="BC76" s="7">
        <f t="shared" si="44"/>
        <v>20.823133199999997</v>
      </c>
      <c r="BD76" s="7">
        <f t="shared" si="44"/>
        <v>20.820141</v>
      </c>
      <c r="BE76" s="7">
        <f t="shared" si="44"/>
        <v>20.795206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157.5</v>
      </c>
      <c r="N78" s="92">
        <v>156.8</v>
      </c>
      <c r="O78" s="92">
        <v>155.5</v>
      </c>
      <c r="P78" s="92">
        <v>152.9</v>
      </c>
      <c r="Q78" s="92">
        <v>154.8</v>
      </c>
      <c r="R78" s="92">
        <v>156.4</v>
      </c>
      <c r="S78" s="92">
        <v>154</v>
      </c>
      <c r="T78" s="92">
        <v>155.1</v>
      </c>
      <c r="U78" s="92">
        <v>152.9</v>
      </c>
      <c r="V78" s="92">
        <v>154.2</v>
      </c>
      <c r="W78" s="92">
        <v>154.6</v>
      </c>
      <c r="X78" s="92">
        <v>152.6</v>
      </c>
      <c r="Y78" s="92">
        <v>154.2</v>
      </c>
      <c r="Z78" s="92">
        <v>156.7</v>
      </c>
      <c r="AA78" s="92">
        <v>152.3</v>
      </c>
      <c r="AB78" s="92">
        <v>154.6</v>
      </c>
      <c r="AC78" s="92">
        <v>154.4</v>
      </c>
      <c r="AD78" s="92">
        <v>151</v>
      </c>
      <c r="AE78" s="92">
        <v>151.1</v>
      </c>
      <c r="AF78" s="92">
        <v>151.1</v>
      </c>
      <c r="AG78" s="93">
        <v>153.9</v>
      </c>
      <c r="AI78" s="7" t="s">
        <v>77</v>
      </c>
      <c r="AJ78" s="5"/>
      <c r="AK78" s="17">
        <f aca="true" t="shared" si="45" ref="AK78:AK95">AVERAGE(M78:AG78)</f>
        <v>154.1238095238095</v>
      </c>
      <c r="AL78" s="17">
        <f aca="true" t="shared" si="46" ref="AL78:AL95">STDEV(M78:AG78)</f>
        <v>1.8838536997083304</v>
      </c>
      <c r="AM78" s="17">
        <f aca="true" t="shared" si="47" ref="AM78:AM95">MIN(M78:AG78)</f>
        <v>151</v>
      </c>
      <c r="AN78" s="17">
        <f aca="true" t="shared" si="48" ref="AN78:AN95">MAX(M78:AG78)</f>
        <v>157.5</v>
      </c>
    </row>
    <row r="79" spans="2:40" ht="9.75">
      <c r="B79" s="81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160.3</v>
      </c>
      <c r="N79" s="95">
        <v>161.2</v>
      </c>
      <c r="O79" s="95">
        <v>162.9</v>
      </c>
      <c r="P79" s="95">
        <v>159.4</v>
      </c>
      <c r="Q79" s="95">
        <v>159.9</v>
      </c>
      <c r="R79" s="95">
        <v>161.9</v>
      </c>
      <c r="S79" s="95">
        <v>161.2</v>
      </c>
      <c r="T79" s="95">
        <v>162</v>
      </c>
      <c r="U79" s="95">
        <v>161.7</v>
      </c>
      <c r="V79" s="95">
        <v>161.9</v>
      </c>
      <c r="W79" s="95">
        <v>162.2</v>
      </c>
      <c r="X79" s="95">
        <v>158.6</v>
      </c>
      <c r="Y79" s="95">
        <v>162.4</v>
      </c>
      <c r="Z79" s="95">
        <v>164.2</v>
      </c>
      <c r="AA79" s="95">
        <v>160.2</v>
      </c>
      <c r="AB79" s="95">
        <v>161.7</v>
      </c>
      <c r="AC79" s="95">
        <v>161.9</v>
      </c>
      <c r="AD79" s="95">
        <v>157.7</v>
      </c>
      <c r="AE79" s="95">
        <v>157.3</v>
      </c>
      <c r="AF79" s="95">
        <v>158.9</v>
      </c>
      <c r="AG79" s="96">
        <v>159.2</v>
      </c>
      <c r="AI79" s="7" t="s">
        <v>78</v>
      </c>
      <c r="AJ79" s="5"/>
      <c r="AK79" s="17">
        <f t="shared" si="45"/>
        <v>160.79523809523806</v>
      </c>
      <c r="AL79" s="17">
        <f t="shared" si="46"/>
        <v>1.7853504391228594</v>
      </c>
      <c r="AM79" s="17">
        <f t="shared" si="47"/>
        <v>157.3</v>
      </c>
      <c r="AN79" s="17">
        <f t="shared" si="48"/>
        <v>164.2</v>
      </c>
    </row>
    <row r="80" spans="1:40" ht="9.75">
      <c r="A80" s="5">
        <v>1</v>
      </c>
      <c r="B80" s="81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144.7</v>
      </c>
      <c r="N80" s="95">
        <v>145.2</v>
      </c>
      <c r="O80" s="95">
        <v>144.6</v>
      </c>
      <c r="P80" s="95">
        <v>144.1</v>
      </c>
      <c r="Q80" s="95">
        <v>144.4</v>
      </c>
      <c r="R80" s="95">
        <v>145</v>
      </c>
      <c r="S80" s="95">
        <v>145.2</v>
      </c>
      <c r="T80" s="95">
        <v>144.4</v>
      </c>
      <c r="U80" s="95">
        <v>145</v>
      </c>
      <c r="V80" s="95">
        <v>144.8</v>
      </c>
      <c r="W80" s="95">
        <v>144.7</v>
      </c>
      <c r="X80" s="95">
        <v>144.9</v>
      </c>
      <c r="Y80" s="95">
        <v>145</v>
      </c>
      <c r="Z80" s="95">
        <v>144.8</v>
      </c>
      <c r="AA80" s="95">
        <v>145.1</v>
      </c>
      <c r="AB80" s="95">
        <v>145.2</v>
      </c>
      <c r="AC80" s="95">
        <v>145.3</v>
      </c>
      <c r="AD80" s="95">
        <v>145.3</v>
      </c>
      <c r="AE80" s="95">
        <v>144.9</v>
      </c>
      <c r="AF80" s="95">
        <v>144.4</v>
      </c>
      <c r="AG80" s="96">
        <v>144.6</v>
      </c>
      <c r="AI80" s="7" t="s">
        <v>79</v>
      </c>
      <c r="AJ80" s="5"/>
      <c r="AK80" s="17">
        <f t="shared" si="45"/>
        <v>144.83809523809526</v>
      </c>
      <c r="AL80" s="17">
        <f t="shared" si="46"/>
        <v>0.3353747016043255</v>
      </c>
      <c r="AM80" s="17">
        <f t="shared" si="47"/>
        <v>144.1</v>
      </c>
      <c r="AN80" s="17">
        <f t="shared" si="48"/>
        <v>145.3</v>
      </c>
    </row>
    <row r="81" spans="1:40" ht="9.75">
      <c r="A81" s="5">
        <v>2</v>
      </c>
      <c r="B81" s="81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147</v>
      </c>
      <c r="N81" s="95">
        <v>146.6</v>
      </c>
      <c r="O81" s="95">
        <v>146</v>
      </c>
      <c r="P81" s="95">
        <v>144.6</v>
      </c>
      <c r="Q81" s="95">
        <v>144.9</v>
      </c>
      <c r="R81" s="95">
        <v>146.7</v>
      </c>
      <c r="S81" s="95">
        <v>146.4</v>
      </c>
      <c r="T81" s="95">
        <v>145.9</v>
      </c>
      <c r="U81" s="95">
        <v>145.4</v>
      </c>
      <c r="V81" s="95">
        <v>146.7</v>
      </c>
      <c r="W81" s="95">
        <v>146</v>
      </c>
      <c r="X81" s="95">
        <v>145.6</v>
      </c>
      <c r="Y81" s="95">
        <v>146.2</v>
      </c>
      <c r="Z81" s="95">
        <v>146.7</v>
      </c>
      <c r="AA81" s="95">
        <v>145.4</v>
      </c>
      <c r="AB81" s="95">
        <v>146.3</v>
      </c>
      <c r="AC81" s="95">
        <v>145.9</v>
      </c>
      <c r="AD81" s="95">
        <v>144.7</v>
      </c>
      <c r="AE81" s="95">
        <v>145.1</v>
      </c>
      <c r="AF81" s="95">
        <v>145.6</v>
      </c>
      <c r="AG81" s="96">
        <v>145.9</v>
      </c>
      <c r="AI81" s="7" t="s">
        <v>80</v>
      </c>
      <c r="AJ81" s="5"/>
      <c r="AK81" s="17">
        <f t="shared" si="45"/>
        <v>145.88571428571427</v>
      </c>
      <c r="AL81" s="17">
        <f t="shared" si="46"/>
        <v>0.6923046397979096</v>
      </c>
      <c r="AM81" s="17">
        <f t="shared" si="47"/>
        <v>144.6</v>
      </c>
      <c r="AN81" s="17">
        <f t="shared" si="48"/>
        <v>147</v>
      </c>
    </row>
    <row r="82" spans="1:40" ht="9.75">
      <c r="A82" s="5">
        <v>3</v>
      </c>
      <c r="B82" s="81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101</v>
      </c>
      <c r="N82" s="95">
        <v>101.5</v>
      </c>
      <c r="O82" s="95">
        <v>101</v>
      </c>
      <c r="P82" s="95">
        <v>100.8</v>
      </c>
      <c r="Q82" s="95">
        <v>101.6</v>
      </c>
      <c r="R82" s="95">
        <v>101</v>
      </c>
      <c r="S82" s="95">
        <v>100.4</v>
      </c>
      <c r="T82" s="95">
        <v>101.1</v>
      </c>
      <c r="U82" s="95">
        <v>101</v>
      </c>
      <c r="V82" s="95">
        <v>100.8</v>
      </c>
      <c r="W82" s="95">
        <v>101</v>
      </c>
      <c r="X82" s="95">
        <v>101.5</v>
      </c>
      <c r="Y82" s="95">
        <v>101.4</v>
      </c>
      <c r="Z82" s="95">
        <v>101.5</v>
      </c>
      <c r="AA82" s="95">
        <v>101</v>
      </c>
      <c r="AB82" s="95">
        <v>101.6</v>
      </c>
      <c r="AC82" s="95">
        <v>102.4</v>
      </c>
      <c r="AD82" s="95">
        <v>101.3</v>
      </c>
      <c r="AE82" s="95">
        <v>101.9</v>
      </c>
      <c r="AF82" s="95">
        <v>100.6</v>
      </c>
      <c r="AG82" s="96">
        <v>101.8</v>
      </c>
      <c r="AI82" s="7" t="s">
        <v>81</v>
      </c>
      <c r="AJ82" s="5"/>
      <c r="AK82" s="17">
        <f t="shared" si="45"/>
        <v>101.24761904761904</v>
      </c>
      <c r="AL82" s="17">
        <f t="shared" si="46"/>
        <v>0.4718252299517782</v>
      </c>
      <c r="AM82" s="17">
        <f t="shared" si="47"/>
        <v>100.4</v>
      </c>
      <c r="AN82" s="17">
        <f t="shared" si="48"/>
        <v>102.4</v>
      </c>
    </row>
    <row r="83" spans="1:40" ht="9.75">
      <c r="A83" s="5">
        <v>4</v>
      </c>
      <c r="B83" s="81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106.1</v>
      </c>
      <c r="N83" s="95">
        <v>105.3</v>
      </c>
      <c r="O83" s="95">
        <v>105.4</v>
      </c>
      <c r="P83" s="95">
        <v>106.1</v>
      </c>
      <c r="Q83" s="95">
        <v>105.6</v>
      </c>
      <c r="R83" s="95">
        <v>104.9</v>
      </c>
      <c r="S83" s="95">
        <v>105.7</v>
      </c>
      <c r="T83" s="95">
        <v>105.1</v>
      </c>
      <c r="U83" s="95">
        <v>105.8</v>
      </c>
      <c r="V83" s="95">
        <v>104.5</v>
      </c>
      <c r="W83" s="95">
        <v>105.4</v>
      </c>
      <c r="X83" s="95">
        <v>105.1</v>
      </c>
      <c r="Y83" s="95">
        <v>105.7</v>
      </c>
      <c r="Z83" s="95">
        <v>105.7</v>
      </c>
      <c r="AA83" s="95">
        <v>105.7</v>
      </c>
      <c r="AB83" s="95">
        <v>106.1</v>
      </c>
      <c r="AC83" s="95">
        <v>106.5</v>
      </c>
      <c r="AD83" s="95">
        <v>104.6</v>
      </c>
      <c r="AE83" s="95">
        <v>105.6</v>
      </c>
      <c r="AF83" s="95">
        <v>105</v>
      </c>
      <c r="AG83" s="96">
        <v>105.5</v>
      </c>
      <c r="AI83" s="7" t="s">
        <v>82</v>
      </c>
      <c r="AJ83" s="5"/>
      <c r="AK83" s="17">
        <f t="shared" si="45"/>
        <v>105.49523809523808</v>
      </c>
      <c r="AL83" s="17">
        <f t="shared" si="46"/>
        <v>0.5074211174913694</v>
      </c>
      <c r="AM83" s="17">
        <f t="shared" si="47"/>
        <v>104.5</v>
      </c>
      <c r="AN83" s="17">
        <f t="shared" si="48"/>
        <v>106.5</v>
      </c>
    </row>
    <row r="84" spans="1:40" ht="9.75">
      <c r="A84" s="5">
        <v>5</v>
      </c>
      <c r="B84" s="81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114.6</v>
      </c>
      <c r="N84" s="95">
        <v>114.8</v>
      </c>
      <c r="O84" s="95">
        <v>114.1</v>
      </c>
      <c r="P84" s="95">
        <v>114.9</v>
      </c>
      <c r="Q84" s="95">
        <v>114.3</v>
      </c>
      <c r="R84" s="95">
        <v>115</v>
      </c>
      <c r="S84" s="95">
        <v>114.6</v>
      </c>
      <c r="T84" s="95">
        <v>114.4</v>
      </c>
      <c r="U84" s="95">
        <v>114.6</v>
      </c>
      <c r="V84" s="95">
        <v>114</v>
      </c>
      <c r="W84" s="95">
        <v>114.6</v>
      </c>
      <c r="X84" s="95">
        <v>114.9</v>
      </c>
      <c r="Y84" s="95">
        <v>115.2</v>
      </c>
      <c r="Z84" s="95">
        <v>114.2</v>
      </c>
      <c r="AA84" s="95">
        <v>115.1</v>
      </c>
      <c r="AB84" s="95">
        <v>114.5</v>
      </c>
      <c r="AC84" s="95">
        <v>114.4</v>
      </c>
      <c r="AD84" s="95">
        <v>114.8</v>
      </c>
      <c r="AE84" s="95">
        <v>115.6</v>
      </c>
      <c r="AF84" s="95">
        <v>115.1</v>
      </c>
      <c r="AG84" s="96">
        <v>115</v>
      </c>
      <c r="AI84" s="7" t="s">
        <v>74</v>
      </c>
      <c r="AJ84" s="5"/>
      <c r="AK84" s="17">
        <f t="shared" si="45"/>
        <v>114.69999999999999</v>
      </c>
      <c r="AL84" s="17">
        <f t="shared" si="46"/>
        <v>0.39874804074753717</v>
      </c>
      <c r="AM84" s="17">
        <f t="shared" si="47"/>
        <v>114</v>
      </c>
      <c r="AN84" s="17">
        <f t="shared" si="48"/>
        <v>115.6</v>
      </c>
    </row>
    <row r="85" spans="1:40" ht="9.75">
      <c r="A85" s="5">
        <v>6</v>
      </c>
      <c r="B85" s="81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120.1</v>
      </c>
      <c r="N85" s="95">
        <v>120.3</v>
      </c>
      <c r="O85" s="95">
        <v>120.5</v>
      </c>
      <c r="P85" s="95">
        <v>120.2</v>
      </c>
      <c r="Q85" s="95">
        <v>120.5</v>
      </c>
      <c r="R85" s="95">
        <v>120.3</v>
      </c>
      <c r="S85" s="95">
        <v>120.5</v>
      </c>
      <c r="T85" s="95">
        <v>120.2</v>
      </c>
      <c r="U85" s="95">
        <v>120</v>
      </c>
      <c r="V85" s="95">
        <v>119.7</v>
      </c>
      <c r="W85" s="95">
        <v>120.2</v>
      </c>
      <c r="X85" s="95">
        <v>120.6</v>
      </c>
      <c r="Y85" s="95">
        <v>121.1</v>
      </c>
      <c r="Z85" s="95">
        <v>120.5</v>
      </c>
      <c r="AA85" s="95">
        <v>120.4</v>
      </c>
      <c r="AB85" s="95">
        <v>120.6</v>
      </c>
      <c r="AC85" s="95">
        <v>121.1</v>
      </c>
      <c r="AD85" s="95">
        <v>121</v>
      </c>
      <c r="AE85" s="95">
        <v>121.1</v>
      </c>
      <c r="AF85" s="95">
        <v>121.1</v>
      </c>
      <c r="AG85" s="96">
        <v>121</v>
      </c>
      <c r="AI85" s="7" t="s">
        <v>75</v>
      </c>
      <c r="AJ85" s="5"/>
      <c r="AK85" s="17">
        <f t="shared" si="45"/>
        <v>120.5238095238095</v>
      </c>
      <c r="AL85" s="17">
        <f t="shared" si="46"/>
        <v>0.40976183558838214</v>
      </c>
      <c r="AM85" s="17">
        <f t="shared" si="47"/>
        <v>119.7</v>
      </c>
      <c r="AN85" s="17">
        <f t="shared" si="48"/>
        <v>121.1</v>
      </c>
    </row>
    <row r="86" spans="1:40" ht="9.75">
      <c r="A86" s="5">
        <v>7</v>
      </c>
      <c r="B86" s="81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71.8</v>
      </c>
      <c r="N86" s="95">
        <v>71.9</v>
      </c>
      <c r="O86" s="95">
        <v>72.2</v>
      </c>
      <c r="P86" s="95">
        <v>71.9</v>
      </c>
      <c r="Q86" s="95">
        <v>72.3</v>
      </c>
      <c r="R86" s="95">
        <v>72.4</v>
      </c>
      <c r="S86" s="95">
        <v>72.2</v>
      </c>
      <c r="T86" s="95">
        <v>72</v>
      </c>
      <c r="U86" s="95">
        <v>72.1</v>
      </c>
      <c r="V86" s="95">
        <v>71.9</v>
      </c>
      <c r="W86" s="95">
        <v>72.2</v>
      </c>
      <c r="X86" s="95">
        <v>71.8</v>
      </c>
      <c r="Y86" s="95">
        <v>72.6</v>
      </c>
      <c r="Z86" s="95">
        <v>72.4</v>
      </c>
      <c r="AA86" s="95">
        <v>72.4</v>
      </c>
      <c r="AB86" s="95">
        <v>72.5</v>
      </c>
      <c r="AC86" s="95">
        <v>72.7</v>
      </c>
      <c r="AD86" s="95">
        <v>72.5</v>
      </c>
      <c r="AE86" s="95">
        <v>72.5</v>
      </c>
      <c r="AF86" s="95">
        <v>73</v>
      </c>
      <c r="AG86" s="96">
        <v>72.8</v>
      </c>
      <c r="AI86" s="7" t="s">
        <v>83</v>
      </c>
      <c r="AJ86" s="5"/>
      <c r="AK86" s="17">
        <f t="shared" si="45"/>
        <v>72.2904761904762</v>
      </c>
      <c r="AL86" s="17">
        <f t="shared" si="46"/>
        <v>0.3374977954072612</v>
      </c>
      <c r="AM86" s="17">
        <f t="shared" si="47"/>
        <v>71.8</v>
      </c>
      <c r="AN86" s="17">
        <f t="shared" si="48"/>
        <v>73</v>
      </c>
    </row>
    <row r="87" spans="1:40" ht="9.75">
      <c r="A87" s="5">
        <v>8</v>
      </c>
      <c r="B87" s="81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164.1</v>
      </c>
      <c r="N87" s="95">
        <v>163.5</v>
      </c>
      <c r="O87" s="95">
        <v>164.8</v>
      </c>
      <c r="P87" s="95">
        <v>164.3</v>
      </c>
      <c r="Q87" s="95">
        <v>164.3</v>
      </c>
      <c r="R87" s="95">
        <v>163.6</v>
      </c>
      <c r="S87" s="95">
        <v>163.3</v>
      </c>
      <c r="T87" s="95">
        <v>163.2</v>
      </c>
      <c r="U87" s="95">
        <v>163.4</v>
      </c>
      <c r="V87" s="95">
        <v>163.5</v>
      </c>
      <c r="W87" s="95">
        <v>164.3</v>
      </c>
      <c r="X87" s="95">
        <v>164.6</v>
      </c>
      <c r="Y87" s="95">
        <v>165.1</v>
      </c>
      <c r="Z87" s="95">
        <v>166.1</v>
      </c>
      <c r="AA87" s="95">
        <v>165.7</v>
      </c>
      <c r="AB87" s="95">
        <v>165</v>
      </c>
      <c r="AC87" s="95">
        <v>165.1</v>
      </c>
      <c r="AD87" s="95">
        <v>163.6</v>
      </c>
      <c r="AE87" s="95">
        <v>164.4</v>
      </c>
      <c r="AF87" s="95">
        <v>165</v>
      </c>
      <c r="AG87" s="96">
        <v>165.9</v>
      </c>
      <c r="AI87" s="7" t="s">
        <v>84</v>
      </c>
      <c r="AJ87" s="5"/>
      <c r="AK87" s="17">
        <f t="shared" si="45"/>
        <v>164.4190476190476</v>
      </c>
      <c r="AL87" s="17">
        <f t="shared" si="46"/>
        <v>0.8772793441196742</v>
      </c>
      <c r="AM87" s="17">
        <f t="shared" si="47"/>
        <v>163.2</v>
      </c>
      <c r="AN87" s="17">
        <f t="shared" si="48"/>
        <v>166.1</v>
      </c>
    </row>
    <row r="88" spans="1:40" ht="9.75">
      <c r="A88" s="5">
        <v>9</v>
      </c>
      <c r="B88" s="81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187.6</v>
      </c>
      <c r="N88" s="95">
        <v>187.6</v>
      </c>
      <c r="O88" s="95">
        <v>187.6</v>
      </c>
      <c r="P88" s="95">
        <v>187.6</v>
      </c>
      <c r="Q88" s="95">
        <v>187.6</v>
      </c>
      <c r="R88" s="95">
        <v>187.5</v>
      </c>
      <c r="S88" s="95">
        <v>187.6</v>
      </c>
      <c r="T88" s="95">
        <v>187.6</v>
      </c>
      <c r="U88" s="95">
        <v>187.6</v>
      </c>
      <c r="V88" s="95">
        <v>186.4</v>
      </c>
      <c r="W88" s="95">
        <v>187.4</v>
      </c>
      <c r="X88" s="95">
        <v>187.3</v>
      </c>
      <c r="Y88" s="95">
        <v>187.5</v>
      </c>
      <c r="Z88" s="95">
        <v>187.6</v>
      </c>
      <c r="AA88" s="95">
        <v>187.6</v>
      </c>
      <c r="AB88" s="95">
        <v>187.6</v>
      </c>
      <c r="AC88" s="95">
        <v>187.6</v>
      </c>
      <c r="AD88" s="95">
        <v>187.6</v>
      </c>
      <c r="AE88" s="95">
        <v>187.6</v>
      </c>
      <c r="AF88" s="95">
        <v>187.6</v>
      </c>
      <c r="AG88" s="96">
        <v>187.6</v>
      </c>
      <c r="AI88" s="7" t="s">
        <v>85</v>
      </c>
      <c r="AJ88" s="5"/>
      <c r="AK88" s="17">
        <f t="shared" si="45"/>
        <v>187.50952380952378</v>
      </c>
      <c r="AL88" s="17">
        <f t="shared" si="46"/>
        <v>0.26627948081810615</v>
      </c>
      <c r="AM88" s="17">
        <f t="shared" si="47"/>
        <v>186.4</v>
      </c>
      <c r="AN88" s="17">
        <f t="shared" si="48"/>
        <v>187.6</v>
      </c>
    </row>
    <row r="89" spans="1:40" ht="10.5" thickBot="1">
      <c r="A89" s="5">
        <v>10</v>
      </c>
      <c r="B89" s="97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152.3</v>
      </c>
      <c r="N89" s="95">
        <v>151.9</v>
      </c>
      <c r="O89" s="95">
        <v>154.1</v>
      </c>
      <c r="P89" s="95">
        <v>152.8</v>
      </c>
      <c r="Q89" s="95">
        <v>152.9</v>
      </c>
      <c r="R89" s="95">
        <v>153.3</v>
      </c>
      <c r="S89" s="95">
        <v>151.2</v>
      </c>
      <c r="T89" s="95">
        <v>152.1</v>
      </c>
      <c r="U89" s="95">
        <v>152.4</v>
      </c>
      <c r="V89" s="95">
        <v>152.8</v>
      </c>
      <c r="W89" s="95">
        <v>153.6</v>
      </c>
      <c r="X89" s="95">
        <v>151.7</v>
      </c>
      <c r="Y89" s="95">
        <v>153.7</v>
      </c>
      <c r="Z89" s="95">
        <v>156</v>
      </c>
      <c r="AA89" s="95">
        <v>153.9</v>
      </c>
      <c r="AB89" s="95">
        <v>153</v>
      </c>
      <c r="AC89" s="95">
        <v>153.7</v>
      </c>
      <c r="AD89" s="95">
        <v>149.9</v>
      </c>
      <c r="AE89" s="95">
        <v>151.3</v>
      </c>
      <c r="AF89" s="95">
        <v>154.2</v>
      </c>
      <c r="AG89" s="96">
        <v>155</v>
      </c>
      <c r="AI89" s="7" t="s">
        <v>86</v>
      </c>
      <c r="AJ89" s="5"/>
      <c r="AK89" s="17">
        <f t="shared" si="45"/>
        <v>152.94285714285715</v>
      </c>
      <c r="AL89" s="17">
        <f t="shared" si="46"/>
        <v>1.3822342162497006</v>
      </c>
      <c r="AM89" s="17">
        <f t="shared" si="47"/>
        <v>149.9</v>
      </c>
      <c r="AN89" s="17">
        <f t="shared" si="48"/>
        <v>156</v>
      </c>
    </row>
    <row r="90" spans="13:40" ht="9.75">
      <c r="M90" s="94">
        <v>135.1</v>
      </c>
      <c r="N90" s="95">
        <v>134.5</v>
      </c>
      <c r="O90" s="95">
        <v>135</v>
      </c>
      <c r="P90" s="95">
        <v>135.5</v>
      </c>
      <c r="Q90" s="95">
        <v>135.2</v>
      </c>
      <c r="R90" s="95">
        <v>133.8</v>
      </c>
      <c r="S90" s="95">
        <v>135.1</v>
      </c>
      <c r="T90" s="95">
        <v>134.7</v>
      </c>
      <c r="U90" s="95">
        <v>135.8</v>
      </c>
      <c r="V90" s="95">
        <v>131.2</v>
      </c>
      <c r="W90" s="95">
        <v>134.1</v>
      </c>
      <c r="X90" s="95">
        <v>134.6</v>
      </c>
      <c r="Y90" s="95">
        <v>135.5</v>
      </c>
      <c r="Z90" s="95">
        <v>134.8</v>
      </c>
      <c r="AA90" s="95">
        <v>135.6</v>
      </c>
      <c r="AB90" s="95">
        <v>136.4</v>
      </c>
      <c r="AC90" s="95">
        <v>137.6</v>
      </c>
      <c r="AD90" s="95">
        <v>137.4</v>
      </c>
      <c r="AE90" s="95">
        <v>137.2</v>
      </c>
      <c r="AF90" s="95">
        <v>134.2</v>
      </c>
      <c r="AG90" s="96">
        <v>133.6</v>
      </c>
      <c r="AI90" s="7" t="s">
        <v>87</v>
      </c>
      <c r="AJ90" s="5"/>
      <c r="AK90" s="17">
        <f t="shared" si="45"/>
        <v>135.09047619047615</v>
      </c>
      <c r="AL90" s="17">
        <f t="shared" si="46"/>
        <v>1.4236940548814432</v>
      </c>
      <c r="AM90" s="17">
        <f t="shared" si="47"/>
        <v>131.2</v>
      </c>
      <c r="AN90" s="17">
        <f t="shared" si="48"/>
        <v>137.6</v>
      </c>
    </row>
    <row r="91" spans="13:40" ht="9.75">
      <c r="M91" s="94">
        <v>122</v>
      </c>
      <c r="N91" s="95">
        <v>122.4</v>
      </c>
      <c r="O91" s="95">
        <v>123.7</v>
      </c>
      <c r="P91" s="95">
        <v>123.8</v>
      </c>
      <c r="Q91" s="95">
        <v>124.3</v>
      </c>
      <c r="R91" s="95">
        <v>123.3</v>
      </c>
      <c r="S91" s="95">
        <v>123.6</v>
      </c>
      <c r="T91" s="95">
        <v>122.9</v>
      </c>
      <c r="U91" s="95">
        <v>123.7</v>
      </c>
      <c r="V91" s="95">
        <v>122.8</v>
      </c>
      <c r="W91" s="95">
        <v>122.5</v>
      </c>
      <c r="X91" s="95">
        <v>124.1</v>
      </c>
      <c r="Y91" s="95">
        <v>123.9</v>
      </c>
      <c r="Z91" s="95">
        <v>123.7</v>
      </c>
      <c r="AA91" s="95">
        <v>123.7</v>
      </c>
      <c r="AB91" s="95">
        <v>124.7</v>
      </c>
      <c r="AC91" s="95">
        <v>125.1</v>
      </c>
      <c r="AD91" s="95">
        <v>123.5</v>
      </c>
      <c r="AE91" s="95">
        <v>124.3</v>
      </c>
      <c r="AF91" s="95">
        <v>124.7</v>
      </c>
      <c r="AG91" s="96">
        <v>123.8</v>
      </c>
      <c r="AI91" s="7" t="s">
        <v>88</v>
      </c>
      <c r="AJ91" s="5"/>
      <c r="AK91" s="17">
        <f t="shared" si="45"/>
        <v>123.64285714285717</v>
      </c>
      <c r="AL91" s="17">
        <f t="shared" si="46"/>
        <v>0.7909307356345605</v>
      </c>
      <c r="AM91" s="17">
        <f t="shared" si="47"/>
        <v>122</v>
      </c>
      <c r="AN91" s="17">
        <f t="shared" si="48"/>
        <v>125.1</v>
      </c>
    </row>
    <row r="92" spans="13:40" ht="9.75">
      <c r="M92" s="94">
        <v>130.4</v>
      </c>
      <c r="N92" s="95">
        <v>130.1</v>
      </c>
      <c r="O92" s="95">
        <v>131.9</v>
      </c>
      <c r="P92" s="95">
        <v>131.5</v>
      </c>
      <c r="Q92" s="95">
        <v>131.4</v>
      </c>
      <c r="R92" s="95">
        <v>131</v>
      </c>
      <c r="S92" s="95">
        <v>131.2</v>
      </c>
      <c r="T92" s="95">
        <v>130.8</v>
      </c>
      <c r="U92" s="95">
        <v>131.2</v>
      </c>
      <c r="V92" s="95">
        <v>130.3</v>
      </c>
      <c r="W92" s="95">
        <v>130.9</v>
      </c>
      <c r="X92" s="95">
        <v>132.8</v>
      </c>
      <c r="Y92" s="95">
        <v>132</v>
      </c>
      <c r="Z92" s="95">
        <v>131.6</v>
      </c>
      <c r="AA92" s="95">
        <v>131.6</v>
      </c>
      <c r="AB92" s="95">
        <v>131.9</v>
      </c>
      <c r="AC92" s="95">
        <v>132.6</v>
      </c>
      <c r="AD92" s="95">
        <v>130.8</v>
      </c>
      <c r="AE92" s="95">
        <v>131.8</v>
      </c>
      <c r="AF92" s="95">
        <v>132.5</v>
      </c>
      <c r="AG92" s="96">
        <v>131.4</v>
      </c>
      <c r="AI92" s="7" t="s">
        <v>89</v>
      </c>
      <c r="AJ92" s="5"/>
      <c r="AK92" s="17">
        <f t="shared" si="45"/>
        <v>131.41428571428574</v>
      </c>
      <c r="AL92" s="17">
        <f t="shared" si="46"/>
        <v>0.7357212204943621</v>
      </c>
      <c r="AM92" s="17">
        <f t="shared" si="47"/>
        <v>130.1</v>
      </c>
      <c r="AN92" s="17">
        <f t="shared" si="48"/>
        <v>132.8</v>
      </c>
    </row>
    <row r="93" spans="13:40" ht="9.75">
      <c r="M93" s="94">
        <v>118</v>
      </c>
      <c r="N93" s="95">
        <v>117.9</v>
      </c>
      <c r="O93" s="95">
        <v>118.7</v>
      </c>
      <c r="P93" s="95">
        <v>117.9</v>
      </c>
      <c r="Q93" s="95">
        <v>118.2</v>
      </c>
      <c r="R93" s="95">
        <v>118.1</v>
      </c>
      <c r="S93" s="95">
        <v>118.2</v>
      </c>
      <c r="T93" s="95">
        <v>118</v>
      </c>
      <c r="U93" s="95">
        <v>118</v>
      </c>
      <c r="V93" s="95">
        <v>118.5</v>
      </c>
      <c r="W93" s="95">
        <v>118.3</v>
      </c>
      <c r="X93" s="95">
        <v>119</v>
      </c>
      <c r="Y93" s="95">
        <v>118.6</v>
      </c>
      <c r="Z93" s="95">
        <v>118.6</v>
      </c>
      <c r="AA93" s="95">
        <v>118.4</v>
      </c>
      <c r="AB93" s="95">
        <v>118.5</v>
      </c>
      <c r="AC93" s="95">
        <v>118.5</v>
      </c>
      <c r="AD93" s="95">
        <v>118.5</v>
      </c>
      <c r="AE93" s="95">
        <v>119</v>
      </c>
      <c r="AF93" s="95">
        <v>118.7</v>
      </c>
      <c r="AG93" s="96">
        <v>118.7</v>
      </c>
      <c r="AI93" s="7" t="s">
        <v>14</v>
      </c>
      <c r="AJ93" s="5"/>
      <c r="AK93" s="17">
        <f t="shared" si="45"/>
        <v>118.39523809523806</v>
      </c>
      <c r="AL93" s="17">
        <f t="shared" si="46"/>
        <v>0.3368622722659663</v>
      </c>
      <c r="AM93" s="17">
        <f t="shared" si="47"/>
        <v>117.9</v>
      </c>
      <c r="AN93" s="17">
        <f t="shared" si="48"/>
        <v>119</v>
      </c>
    </row>
    <row r="94" spans="13:40" ht="9.75">
      <c r="M94" s="94">
        <v>110.6</v>
      </c>
      <c r="N94" s="95">
        <v>110.1</v>
      </c>
      <c r="O94" s="95">
        <v>111.8</v>
      </c>
      <c r="P94" s="95">
        <v>112.6</v>
      </c>
      <c r="Q94" s="95">
        <v>112.9</v>
      </c>
      <c r="R94" s="95">
        <v>113</v>
      </c>
      <c r="S94" s="95">
        <v>112.3</v>
      </c>
      <c r="T94" s="95">
        <v>112.2</v>
      </c>
      <c r="U94" s="95">
        <v>112.9</v>
      </c>
      <c r="V94" s="95">
        <v>112.5</v>
      </c>
      <c r="W94" s="95">
        <v>111.8</v>
      </c>
      <c r="X94" s="95">
        <v>112.9</v>
      </c>
      <c r="Y94" s="95">
        <v>113.8</v>
      </c>
      <c r="Z94" s="95">
        <v>112.3</v>
      </c>
      <c r="AA94" s="95">
        <v>113.1</v>
      </c>
      <c r="AB94" s="95">
        <v>113.4</v>
      </c>
      <c r="AC94" s="95">
        <v>113.1</v>
      </c>
      <c r="AD94" s="95">
        <v>112.5</v>
      </c>
      <c r="AE94" s="95">
        <v>112.8</v>
      </c>
      <c r="AF94" s="95">
        <v>114.2</v>
      </c>
      <c r="AG94" s="96">
        <v>113.5</v>
      </c>
      <c r="AI94" s="7" t="s">
        <v>76</v>
      </c>
      <c r="AJ94" s="5"/>
      <c r="AK94" s="17">
        <f t="shared" si="45"/>
        <v>112.58571428571427</v>
      </c>
      <c r="AL94" s="17">
        <f t="shared" si="46"/>
        <v>0.9567056570783503</v>
      </c>
      <c r="AM94" s="17">
        <f t="shared" si="47"/>
        <v>110.1</v>
      </c>
      <c r="AN94" s="17">
        <f t="shared" si="48"/>
        <v>114.2</v>
      </c>
    </row>
    <row r="95" spans="13:40" ht="10.5" thickBot="1">
      <c r="M95" s="105">
        <v>123.6</v>
      </c>
      <c r="N95" s="106">
        <v>123.5</v>
      </c>
      <c r="O95" s="106">
        <v>123.9</v>
      </c>
      <c r="P95" s="106">
        <v>123.6</v>
      </c>
      <c r="Q95" s="106">
        <v>123.8</v>
      </c>
      <c r="R95" s="106">
        <v>123.8</v>
      </c>
      <c r="S95" s="106">
        <v>123.7</v>
      </c>
      <c r="T95" s="106">
        <v>123.5</v>
      </c>
      <c r="U95" s="106">
        <v>123.7</v>
      </c>
      <c r="V95" s="106">
        <v>123.3</v>
      </c>
      <c r="W95" s="106">
        <v>123.6</v>
      </c>
      <c r="X95" s="106">
        <v>123.8</v>
      </c>
      <c r="Y95" s="106">
        <v>124.3</v>
      </c>
      <c r="Z95" s="106">
        <v>124.2</v>
      </c>
      <c r="AA95" s="106">
        <v>123.9</v>
      </c>
      <c r="AB95" s="106">
        <v>124.2</v>
      </c>
      <c r="AC95" s="106">
        <v>124.5</v>
      </c>
      <c r="AD95" s="106">
        <v>123.5</v>
      </c>
      <c r="AE95" s="106">
        <v>124</v>
      </c>
      <c r="AF95" s="106">
        <v>123.9</v>
      </c>
      <c r="AG95" s="107">
        <v>124.1</v>
      </c>
      <c r="AI95" s="7" t="s">
        <v>90</v>
      </c>
      <c r="AJ95" s="5"/>
      <c r="AK95" s="17">
        <f t="shared" si="45"/>
        <v>123.82857142857141</v>
      </c>
      <c r="AL95" s="17">
        <f t="shared" si="46"/>
        <v>0.3051931472737513</v>
      </c>
      <c r="AM95" s="17">
        <f t="shared" si="47"/>
        <v>123.3</v>
      </c>
      <c r="AN95" s="17">
        <f t="shared" si="48"/>
        <v>124.5</v>
      </c>
    </row>
  </sheetData>
  <sheetProtection/>
  <hyperlinks>
    <hyperlink ref="M25" location="'Vertical profiles 0.2'!A1" display="Vertical profiles 0.2"/>
  </hyperlinks>
  <printOptions/>
  <pageMargins left="0.75" right="0.75" top="1" bottom="1" header="0.5" footer="0.5"/>
  <pageSetup fitToHeight="1" fitToWidth="1" horizontalDpi="600" verticalDpi="600" orientation="portrait" paperSize="9" scale="70" r:id="rId3"/>
  <legacyDrawing r:id="rId2"/>
  <oleObjects>
    <oleObject progId="Visio.Drawing.4" shapeId="1607666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20.340996725396824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0.04618364349083192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20.925575128042325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124.00476190476192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F33">AK78</f>
        <v>153.98571428571427</v>
      </c>
      <c r="D16" s="51">
        <f t="shared" si="0"/>
        <v>2.2064192063807155</v>
      </c>
      <c r="E16" s="52">
        <f t="shared" si="0"/>
        <v>150.1</v>
      </c>
      <c r="F16" s="53">
        <f t="shared" si="0"/>
        <v>158.7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72.41904761904763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160.09523809523813</v>
      </c>
      <c r="D17" s="51">
        <f t="shared" si="0"/>
        <v>1.7596807069682276</v>
      </c>
      <c r="E17" s="52">
        <f t="shared" si="0"/>
        <v>156.7</v>
      </c>
      <c r="F17" s="53">
        <f t="shared" si="0"/>
        <v>163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120.97142857142858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145.2095238095238</v>
      </c>
      <c r="D18" s="51">
        <f t="shared" si="0"/>
        <v>0.5557920131710803</v>
      </c>
      <c r="E18" s="52">
        <f t="shared" si="0"/>
        <v>144.2</v>
      </c>
      <c r="F18" s="53">
        <f t="shared" si="0"/>
        <v>146.3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118.62857142857142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146.03333333333336</v>
      </c>
      <c r="D19" s="51">
        <f t="shared" si="0"/>
        <v>0.8923751079749693</v>
      </c>
      <c r="E19" s="52">
        <f t="shared" si="0"/>
        <v>144.4</v>
      </c>
      <c r="F19" s="53">
        <f t="shared" si="0"/>
        <v>147.3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111.94285714285715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101.97619047619048</v>
      </c>
      <c r="D20" s="51">
        <f t="shared" si="0"/>
        <v>0.5098085541698595</v>
      </c>
      <c r="E20" s="52">
        <f t="shared" si="0"/>
        <v>100.9</v>
      </c>
      <c r="F20" s="53">
        <f t="shared" si="0"/>
        <v>103.4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123.51428571428572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106.19047619047618</v>
      </c>
      <c r="D21" s="51">
        <f t="shared" si="0"/>
        <v>0.7911414297739437</v>
      </c>
      <c r="E21" s="52">
        <f t="shared" si="0"/>
        <v>105</v>
      </c>
      <c r="F21" s="53">
        <f t="shared" si="0"/>
        <v>107.8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131.45714285714283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114.83809523809524</v>
      </c>
      <c r="D22" s="51">
        <f t="shared" si="0"/>
        <v>0.5286550770362384</v>
      </c>
      <c r="E22" s="52">
        <f t="shared" si="0"/>
        <v>113.5</v>
      </c>
      <c r="F22" s="53">
        <f t="shared" si="0"/>
        <v>115.5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151.86666666666667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120.97142857142858</v>
      </c>
      <c r="D23" s="51">
        <f t="shared" si="0"/>
        <v>0.5264435935053782</v>
      </c>
      <c r="E23" s="52">
        <f t="shared" si="0"/>
        <v>119.9</v>
      </c>
      <c r="F23" s="53">
        <f t="shared" si="0"/>
        <v>122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136.56666666666666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72.41904761904763</v>
      </c>
      <c r="D24" s="51">
        <f t="shared" si="0"/>
        <v>0.2040074695177794</v>
      </c>
      <c r="E24" s="52">
        <f t="shared" si="0"/>
        <v>72</v>
      </c>
      <c r="F24" s="53">
        <f t="shared" si="0"/>
        <v>72.9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164.06666666666666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164.06666666666666</v>
      </c>
      <c r="D25" s="51">
        <f t="shared" si="0"/>
        <v>0.9259229629582232</v>
      </c>
      <c r="E25" s="52">
        <f t="shared" si="0"/>
        <v>162.2</v>
      </c>
      <c r="F25" s="53">
        <f t="shared" si="0"/>
        <v>165.9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187.64285714285705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187.64285714285705</v>
      </c>
      <c r="D26" s="51">
        <f t="shared" si="0"/>
        <v>0.050709255283708114</v>
      </c>
      <c r="E26" s="52">
        <f t="shared" si="0"/>
        <v>187.6</v>
      </c>
      <c r="F26" s="53">
        <f t="shared" si="0"/>
        <v>187.7</v>
      </c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101.97619047619048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151.86666666666667</v>
      </c>
      <c r="D27" s="51">
        <f t="shared" si="0"/>
        <v>1.4735444795910777</v>
      </c>
      <c r="E27" s="52">
        <f t="shared" si="0"/>
        <v>149.7</v>
      </c>
      <c r="F27" s="53">
        <f t="shared" si="0"/>
        <v>154.8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106.19047619047618</v>
      </c>
      <c r="AK27" s="48" t="s">
        <v>23</v>
      </c>
      <c r="AL27" s="49">
        <v>6</v>
      </c>
      <c r="AM27" s="54">
        <v>12</v>
      </c>
    </row>
    <row r="28" spans="1:39" ht="12.75">
      <c r="A28" s="5">
        <v>13</v>
      </c>
      <c r="B28" s="43" t="s">
        <v>87</v>
      </c>
      <c r="C28" s="50">
        <f t="shared" si="0"/>
        <v>136.56666666666666</v>
      </c>
      <c r="D28" s="51">
        <f t="shared" si="0"/>
        <v>1.0560934302102902</v>
      </c>
      <c r="E28" s="52">
        <f t="shared" si="0"/>
        <v>133.6</v>
      </c>
      <c r="F28" s="53">
        <f t="shared" si="0"/>
        <v>138.4</v>
      </c>
      <c r="J28"/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145.2095238095238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123.51428571428572</v>
      </c>
      <c r="D29" s="51">
        <f t="shared" si="0"/>
        <v>0.5294201680005362</v>
      </c>
      <c r="E29" s="52">
        <f t="shared" si="0"/>
        <v>122.6</v>
      </c>
      <c r="F29" s="53">
        <f t="shared" si="0"/>
        <v>124.4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146.03333333333336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131.45714285714283</v>
      </c>
      <c r="D30" s="51">
        <f t="shared" si="0"/>
        <v>0.49856938190328987</v>
      </c>
      <c r="E30" s="52">
        <f t="shared" si="0"/>
        <v>130.5</v>
      </c>
      <c r="F30" s="53">
        <f t="shared" si="0"/>
        <v>132.5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153.98571428571427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118.62857142857142</v>
      </c>
      <c r="D31" s="51">
        <f t="shared" si="0"/>
        <v>0.346616296706974</v>
      </c>
      <c r="E31" s="52">
        <f t="shared" si="0"/>
        <v>118</v>
      </c>
      <c r="F31" s="53">
        <f t="shared" si="0"/>
        <v>119.3</v>
      </c>
      <c r="AJ31" s="47">
        <f>C17</f>
        <v>160.09523809523813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111.94285714285715</v>
      </c>
      <c r="D32" s="51">
        <f t="shared" si="0"/>
        <v>0.7909307356345602</v>
      </c>
      <c r="E32" s="52">
        <f t="shared" si="0"/>
        <v>110.4</v>
      </c>
      <c r="F32" s="53">
        <f t="shared" si="0"/>
        <v>113.1</v>
      </c>
      <c r="N32" s="64" t="s">
        <v>125</v>
      </c>
      <c r="AJ32" s="47">
        <f>C32</f>
        <v>111.94285714285715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124.00476190476192</v>
      </c>
      <c r="D33" s="67">
        <f t="shared" si="0"/>
        <v>0.36121488130500695</v>
      </c>
      <c r="E33" s="68">
        <f t="shared" si="0"/>
        <v>123.3</v>
      </c>
      <c r="F33" s="69">
        <f t="shared" si="0"/>
        <v>124.6</v>
      </c>
      <c r="AJ33" s="70">
        <f>C22</f>
        <v>114.83809523809524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73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151</v>
      </c>
    </row>
    <row r="36" spans="2:36" ht="10.5" thickBot="1">
      <c r="B36" s="81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81" t="s">
        <v>46</v>
      </c>
      <c r="C37" s="87">
        <f aca="true" t="shared" si="1" ref="C37:C76">AVERAGE(AK37:BE37)</f>
        <v>19.553606499999994</v>
      </c>
      <c r="D37" s="88">
        <f aca="true" t="shared" si="2" ref="D37:D76">STDEV(AK37:BE37)</f>
        <v>0.06068903911990202</v>
      </c>
      <c r="E37" s="89">
        <f aca="true" t="shared" si="3" ref="E37:E76">MIN(AK37:BE37)</f>
        <v>19.457965899999998</v>
      </c>
      <c r="F37" s="90">
        <f aca="true" t="shared" si="4" ref="F37:F76">MAX(AK37:BE37)</f>
        <v>19.6665589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19.558</v>
      </c>
      <c r="N37" s="92">
        <v>19.533</v>
      </c>
      <c r="O37" s="92">
        <v>19.546</v>
      </c>
      <c r="P37" s="92">
        <v>19.497</v>
      </c>
      <c r="Q37" s="92">
        <v>19.595</v>
      </c>
      <c r="R37" s="92">
        <v>19.423</v>
      </c>
      <c r="S37" s="92">
        <v>19.558</v>
      </c>
      <c r="T37" s="92">
        <v>19.546</v>
      </c>
      <c r="U37" s="92">
        <v>19.53</v>
      </c>
      <c r="V37" s="92">
        <v>19.542</v>
      </c>
      <c r="W37" s="92">
        <v>19.432</v>
      </c>
      <c r="X37" s="92">
        <v>19.477</v>
      </c>
      <c r="Y37" s="92">
        <v>19.432</v>
      </c>
      <c r="Z37" s="92">
        <v>19.432</v>
      </c>
      <c r="AA37" s="92">
        <v>19.44</v>
      </c>
      <c r="AB37" s="92">
        <v>19.502</v>
      </c>
      <c r="AC37" s="92">
        <v>19.551</v>
      </c>
      <c r="AD37" s="92">
        <v>19.572</v>
      </c>
      <c r="AE37" s="92">
        <v>19.633</v>
      </c>
      <c r="AF37" s="92">
        <v>19.51</v>
      </c>
      <c r="AG37" s="93">
        <v>19.596</v>
      </c>
      <c r="AH37" s="5">
        <v>0.9933</v>
      </c>
      <c r="AI37" s="5">
        <v>0.1651</v>
      </c>
      <c r="AK37" s="7">
        <f aca="true" t="shared" si="5" ref="AK37:BE37">$AH$37*M37+$AI$37</f>
        <v>19.5920614</v>
      </c>
      <c r="AL37" s="7">
        <f t="shared" si="5"/>
        <v>19.5672289</v>
      </c>
      <c r="AM37" s="7">
        <f t="shared" si="5"/>
        <v>19.580141799999996</v>
      </c>
      <c r="AN37" s="7">
        <f t="shared" si="5"/>
        <v>19.531470099999996</v>
      </c>
      <c r="AO37" s="7">
        <f t="shared" si="5"/>
        <v>19.628813499999996</v>
      </c>
      <c r="AP37" s="7">
        <f t="shared" si="5"/>
        <v>19.457965899999998</v>
      </c>
      <c r="AQ37" s="7">
        <f t="shared" si="5"/>
        <v>19.5920614</v>
      </c>
      <c r="AR37" s="7">
        <f t="shared" si="5"/>
        <v>19.580141799999996</v>
      </c>
      <c r="AS37" s="7">
        <f t="shared" si="5"/>
        <v>19.564249</v>
      </c>
      <c r="AT37" s="7">
        <f t="shared" si="5"/>
        <v>19.5761686</v>
      </c>
      <c r="AU37" s="7">
        <f t="shared" si="5"/>
        <v>19.466905599999997</v>
      </c>
      <c r="AV37" s="7">
        <f t="shared" si="5"/>
        <v>19.5116041</v>
      </c>
      <c r="AW37" s="7">
        <f t="shared" si="5"/>
        <v>19.466905599999997</v>
      </c>
      <c r="AX37" s="7">
        <f t="shared" si="5"/>
        <v>19.466905599999997</v>
      </c>
      <c r="AY37" s="7">
        <f t="shared" si="5"/>
        <v>19.474852</v>
      </c>
      <c r="AZ37" s="7">
        <f t="shared" si="5"/>
        <v>19.5364366</v>
      </c>
      <c r="BA37" s="7">
        <f t="shared" si="5"/>
        <v>19.585108299999998</v>
      </c>
      <c r="BB37" s="7">
        <f t="shared" si="5"/>
        <v>19.605967599999996</v>
      </c>
      <c r="BC37" s="7">
        <f t="shared" si="5"/>
        <v>19.6665589</v>
      </c>
      <c r="BD37" s="7">
        <f t="shared" si="5"/>
        <v>19.544383</v>
      </c>
      <c r="BE37" s="7">
        <f t="shared" si="5"/>
        <v>19.629806799999997</v>
      </c>
    </row>
    <row r="38" spans="1:57" ht="9.75">
      <c r="A38" s="5">
        <v>2</v>
      </c>
      <c r="B38" s="81" t="s">
        <v>47</v>
      </c>
      <c r="C38" s="87">
        <f t="shared" si="1"/>
        <v>19.838953676190478</v>
      </c>
      <c r="D38" s="88">
        <f t="shared" si="2"/>
        <v>0.04485032639660391</v>
      </c>
      <c r="E38" s="89">
        <f t="shared" si="3"/>
        <v>19.7771388</v>
      </c>
      <c r="F38" s="90">
        <f t="shared" si="4"/>
        <v>19.9142004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19.897</v>
      </c>
      <c r="N38" s="95">
        <v>19.861</v>
      </c>
      <c r="O38" s="95">
        <v>19.885</v>
      </c>
      <c r="P38" s="95">
        <v>19.815</v>
      </c>
      <c r="Q38" s="95">
        <v>19.897</v>
      </c>
      <c r="R38" s="95">
        <v>19.803</v>
      </c>
      <c r="S38" s="95">
        <v>19.824</v>
      </c>
      <c r="T38" s="95">
        <v>19.803</v>
      </c>
      <c r="U38" s="95">
        <v>19.811</v>
      </c>
      <c r="V38" s="95">
        <v>19.833</v>
      </c>
      <c r="W38" s="95">
        <v>19.799</v>
      </c>
      <c r="X38" s="95">
        <v>19.817</v>
      </c>
      <c r="Y38" s="95">
        <v>19.762</v>
      </c>
      <c r="Z38" s="95">
        <v>19.762</v>
      </c>
      <c r="AA38" s="95">
        <v>19.759</v>
      </c>
      <c r="AB38" s="95">
        <v>19.759</v>
      </c>
      <c r="AC38" s="95">
        <v>19.771</v>
      </c>
      <c r="AD38" s="95">
        <v>19.813</v>
      </c>
      <c r="AE38" s="95">
        <v>19.875</v>
      </c>
      <c r="AF38" s="95">
        <v>19.838</v>
      </c>
      <c r="AG38" s="96">
        <v>19.862</v>
      </c>
      <c r="AH38" s="5">
        <v>0.9932</v>
      </c>
      <c r="AI38" s="5">
        <v>0.1525</v>
      </c>
      <c r="AK38" s="7">
        <f aca="true" t="shared" si="6" ref="AK38:BE38">$AH$38*M38+$AI$38</f>
        <v>19.9142004</v>
      </c>
      <c r="AL38" s="7">
        <f t="shared" si="6"/>
        <v>19.8784452</v>
      </c>
      <c r="AM38" s="7">
        <f t="shared" si="6"/>
        <v>19.902282</v>
      </c>
      <c r="AN38" s="7">
        <f t="shared" si="6"/>
        <v>19.832758000000002</v>
      </c>
      <c r="AO38" s="7">
        <f t="shared" si="6"/>
        <v>19.9142004</v>
      </c>
      <c r="AP38" s="7">
        <f t="shared" si="6"/>
        <v>19.8208396</v>
      </c>
      <c r="AQ38" s="7">
        <f t="shared" si="6"/>
        <v>19.8416968</v>
      </c>
      <c r="AR38" s="7">
        <f t="shared" si="6"/>
        <v>19.8208396</v>
      </c>
      <c r="AS38" s="7">
        <f t="shared" si="6"/>
        <v>19.8287852</v>
      </c>
      <c r="AT38" s="7">
        <f t="shared" si="6"/>
        <v>19.850635599999997</v>
      </c>
      <c r="AU38" s="7">
        <f t="shared" si="6"/>
        <v>19.8168668</v>
      </c>
      <c r="AV38" s="7">
        <f t="shared" si="6"/>
        <v>19.834744399999998</v>
      </c>
      <c r="AW38" s="7">
        <f t="shared" si="6"/>
        <v>19.7801184</v>
      </c>
      <c r="AX38" s="7">
        <f t="shared" si="6"/>
        <v>19.7801184</v>
      </c>
      <c r="AY38" s="7">
        <f t="shared" si="6"/>
        <v>19.7771388</v>
      </c>
      <c r="AZ38" s="7">
        <f t="shared" si="6"/>
        <v>19.7771388</v>
      </c>
      <c r="BA38" s="7">
        <f t="shared" si="6"/>
        <v>19.7890572</v>
      </c>
      <c r="BB38" s="7">
        <f t="shared" si="6"/>
        <v>19.8307716</v>
      </c>
      <c r="BC38" s="7">
        <f t="shared" si="6"/>
        <v>19.89235</v>
      </c>
      <c r="BD38" s="7">
        <f t="shared" si="6"/>
        <v>19.8556016</v>
      </c>
      <c r="BE38" s="7">
        <f t="shared" si="6"/>
        <v>19.879438399999998</v>
      </c>
    </row>
    <row r="39" spans="1:57" ht="9.75">
      <c r="A39" s="5">
        <v>3</v>
      </c>
      <c r="B39" s="81" t="s">
        <v>48</v>
      </c>
      <c r="C39" s="87">
        <f t="shared" si="1"/>
        <v>20.121211371428572</v>
      </c>
      <c r="D39" s="88">
        <f t="shared" si="2"/>
        <v>0.0809420143476686</v>
      </c>
      <c r="E39" s="89">
        <f t="shared" si="3"/>
        <v>20.0050216</v>
      </c>
      <c r="F39" s="90">
        <f t="shared" si="4"/>
        <v>20.276683900000002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20.289</v>
      </c>
      <c r="N39" s="95">
        <v>20.155</v>
      </c>
      <c r="O39" s="95">
        <v>20.289</v>
      </c>
      <c r="P39" s="95">
        <v>20.24</v>
      </c>
      <c r="Q39" s="95">
        <v>20.24</v>
      </c>
      <c r="R39" s="95">
        <v>20.069</v>
      </c>
      <c r="S39" s="95">
        <v>20.13</v>
      </c>
      <c r="T39" s="95">
        <v>20.106</v>
      </c>
      <c r="U39" s="95">
        <v>20.065</v>
      </c>
      <c r="V39" s="95">
        <v>20.102</v>
      </c>
      <c r="W39" s="95">
        <v>20.041</v>
      </c>
      <c r="X39" s="95">
        <v>20.16</v>
      </c>
      <c r="Y39" s="95">
        <v>20.139</v>
      </c>
      <c r="Z39" s="95">
        <v>20.016</v>
      </c>
      <c r="AA39" s="95">
        <v>20.025</v>
      </c>
      <c r="AB39" s="95">
        <v>20.037</v>
      </c>
      <c r="AC39" s="95">
        <v>20.074</v>
      </c>
      <c r="AD39" s="95">
        <v>20.144</v>
      </c>
      <c r="AE39" s="95">
        <v>20.168</v>
      </c>
      <c r="AF39" s="95">
        <v>20.168</v>
      </c>
      <c r="AG39" s="96">
        <v>20.131</v>
      </c>
      <c r="AH39" s="5">
        <v>0.9951</v>
      </c>
      <c r="AI39" s="5">
        <v>0.0871</v>
      </c>
      <c r="AK39" s="7">
        <f aca="true" t="shared" si="7" ref="AK39:BE39">$AH$39*M39+$AI$39</f>
        <v>20.276683900000002</v>
      </c>
      <c r="AL39" s="7">
        <f t="shared" si="7"/>
        <v>20.1433405</v>
      </c>
      <c r="AM39" s="7">
        <f t="shared" si="7"/>
        <v>20.276683900000002</v>
      </c>
      <c r="AN39" s="7">
        <f t="shared" si="7"/>
        <v>20.227923999999998</v>
      </c>
      <c r="AO39" s="7">
        <f t="shared" si="7"/>
        <v>20.227923999999998</v>
      </c>
      <c r="AP39" s="7">
        <f t="shared" si="7"/>
        <v>20.0577619</v>
      </c>
      <c r="AQ39" s="7">
        <f t="shared" si="7"/>
        <v>20.118463</v>
      </c>
      <c r="AR39" s="7">
        <f t="shared" si="7"/>
        <v>20.0945806</v>
      </c>
      <c r="AS39" s="7">
        <f t="shared" si="7"/>
        <v>20.0537815</v>
      </c>
      <c r="AT39" s="7">
        <f t="shared" si="7"/>
        <v>20.0906002</v>
      </c>
      <c r="AU39" s="7">
        <f t="shared" si="7"/>
        <v>20.029899099999998</v>
      </c>
      <c r="AV39" s="7">
        <f t="shared" si="7"/>
        <v>20.148315999999998</v>
      </c>
      <c r="AW39" s="7">
        <f t="shared" si="7"/>
        <v>20.1274189</v>
      </c>
      <c r="AX39" s="7">
        <f t="shared" si="7"/>
        <v>20.0050216</v>
      </c>
      <c r="AY39" s="7">
        <f t="shared" si="7"/>
        <v>20.0139775</v>
      </c>
      <c r="AZ39" s="7">
        <f t="shared" si="7"/>
        <v>20.0259187</v>
      </c>
      <c r="BA39" s="7">
        <f t="shared" si="7"/>
        <v>20.0627374</v>
      </c>
      <c r="BB39" s="7">
        <f t="shared" si="7"/>
        <v>20.1323944</v>
      </c>
      <c r="BC39" s="7">
        <f t="shared" si="7"/>
        <v>20.156276799999997</v>
      </c>
      <c r="BD39" s="7">
        <f t="shared" si="7"/>
        <v>20.156276799999997</v>
      </c>
      <c r="BE39" s="7">
        <f t="shared" si="7"/>
        <v>20.1194581</v>
      </c>
    </row>
    <row r="40" spans="1:57" ht="9.75">
      <c r="A40" s="5">
        <v>4</v>
      </c>
      <c r="B40" s="81" t="s">
        <v>49</v>
      </c>
      <c r="C40" s="87">
        <f t="shared" si="1"/>
        <v>20.313977409523808</v>
      </c>
      <c r="D40" s="88">
        <f t="shared" si="2"/>
        <v>0.08629038478390233</v>
      </c>
      <c r="E40" s="89">
        <f t="shared" si="3"/>
        <v>20.1702974</v>
      </c>
      <c r="F40" s="90">
        <f t="shared" si="4"/>
        <v>20.470933999999996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20.408</v>
      </c>
      <c r="N40" s="95">
        <v>20.252</v>
      </c>
      <c r="O40" s="95">
        <v>20.408</v>
      </c>
      <c r="P40" s="95">
        <v>20.384</v>
      </c>
      <c r="Q40" s="95">
        <v>20.47</v>
      </c>
      <c r="R40" s="95">
        <v>20.167</v>
      </c>
      <c r="S40" s="95">
        <v>20.277</v>
      </c>
      <c r="T40" s="95">
        <v>20.289</v>
      </c>
      <c r="U40" s="95">
        <v>20.224</v>
      </c>
      <c r="V40" s="95">
        <v>20.31</v>
      </c>
      <c r="W40" s="95">
        <v>20.322</v>
      </c>
      <c r="X40" s="95">
        <v>20.426</v>
      </c>
      <c r="Y40" s="95">
        <v>20.298</v>
      </c>
      <c r="Z40" s="95">
        <v>20.2</v>
      </c>
      <c r="AA40" s="95">
        <v>20.258</v>
      </c>
      <c r="AB40" s="95">
        <v>20.184</v>
      </c>
      <c r="AC40" s="95">
        <v>20.245</v>
      </c>
      <c r="AD40" s="95">
        <v>20.34</v>
      </c>
      <c r="AE40" s="95">
        <v>20.398</v>
      </c>
      <c r="AF40" s="95">
        <v>20.41</v>
      </c>
      <c r="AG40" s="96">
        <v>20.278</v>
      </c>
      <c r="AH40" s="5">
        <v>0.9922</v>
      </c>
      <c r="AI40" s="5">
        <v>0.1606</v>
      </c>
      <c r="AK40" s="7">
        <f aca="true" t="shared" si="8" ref="AK40:BE40">$AH$40*M40+$AI$40</f>
        <v>20.4094176</v>
      </c>
      <c r="AL40" s="7">
        <f t="shared" si="8"/>
        <v>20.254634399999997</v>
      </c>
      <c r="AM40" s="7">
        <f t="shared" si="8"/>
        <v>20.4094176</v>
      </c>
      <c r="AN40" s="7">
        <f t="shared" si="8"/>
        <v>20.3856048</v>
      </c>
      <c r="AO40" s="7">
        <f t="shared" si="8"/>
        <v>20.470933999999996</v>
      </c>
      <c r="AP40" s="7">
        <f t="shared" si="8"/>
        <v>20.1702974</v>
      </c>
      <c r="AQ40" s="7">
        <f t="shared" si="8"/>
        <v>20.279439399999998</v>
      </c>
      <c r="AR40" s="7">
        <f t="shared" si="8"/>
        <v>20.2913458</v>
      </c>
      <c r="AS40" s="7">
        <f t="shared" si="8"/>
        <v>20.2268528</v>
      </c>
      <c r="AT40" s="7">
        <f t="shared" si="8"/>
        <v>20.312181999999996</v>
      </c>
      <c r="AU40" s="7">
        <f t="shared" si="8"/>
        <v>20.324088399999997</v>
      </c>
      <c r="AV40" s="7">
        <f t="shared" si="8"/>
        <v>20.427277199999995</v>
      </c>
      <c r="AW40" s="7">
        <f t="shared" si="8"/>
        <v>20.300275599999996</v>
      </c>
      <c r="AX40" s="7">
        <f t="shared" si="8"/>
        <v>20.203039999999998</v>
      </c>
      <c r="AY40" s="7">
        <f t="shared" si="8"/>
        <v>20.260587599999997</v>
      </c>
      <c r="AZ40" s="7">
        <f t="shared" si="8"/>
        <v>20.187164799999998</v>
      </c>
      <c r="BA40" s="7">
        <f t="shared" si="8"/>
        <v>20.247688999999998</v>
      </c>
      <c r="BB40" s="7">
        <f t="shared" si="8"/>
        <v>20.341948</v>
      </c>
      <c r="BC40" s="7">
        <f t="shared" si="8"/>
        <v>20.399495599999998</v>
      </c>
      <c r="BD40" s="7">
        <f t="shared" si="8"/>
        <v>20.411402</v>
      </c>
      <c r="BE40" s="7">
        <f t="shared" si="8"/>
        <v>20.280431599999996</v>
      </c>
    </row>
    <row r="41" spans="1:57" ht="9.75">
      <c r="A41" s="5">
        <v>5</v>
      </c>
      <c r="B41" s="81" t="s">
        <v>50</v>
      </c>
      <c r="C41" s="87">
        <f t="shared" si="1"/>
        <v>20.428905500000003</v>
      </c>
      <c r="D41" s="88">
        <f t="shared" si="2"/>
        <v>0.042798162448287776</v>
      </c>
      <c r="E41" s="89">
        <f t="shared" si="3"/>
        <v>20.353793</v>
      </c>
      <c r="F41" s="90">
        <f t="shared" si="4"/>
        <v>20.521043500000005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20.604</v>
      </c>
      <c r="N41" s="95">
        <v>20.519</v>
      </c>
      <c r="O41" s="95">
        <v>20.604</v>
      </c>
      <c r="P41" s="95">
        <v>20.568</v>
      </c>
      <c r="Q41" s="95">
        <v>20.629</v>
      </c>
      <c r="R41" s="95">
        <v>20.531</v>
      </c>
      <c r="S41" s="95">
        <v>20.555</v>
      </c>
      <c r="T41" s="95">
        <v>20.543</v>
      </c>
      <c r="U41" s="95">
        <v>20.515</v>
      </c>
      <c r="V41" s="95">
        <v>20.552</v>
      </c>
      <c r="W41" s="95">
        <v>20.54</v>
      </c>
      <c r="X41" s="95">
        <v>20.56</v>
      </c>
      <c r="Y41" s="95">
        <v>20.478</v>
      </c>
      <c r="Z41" s="95">
        <v>20.491</v>
      </c>
      <c r="AA41" s="95">
        <v>20.511</v>
      </c>
      <c r="AB41" s="95">
        <v>20.462</v>
      </c>
      <c r="AC41" s="95">
        <v>20.475</v>
      </c>
      <c r="AD41" s="95">
        <v>20.532</v>
      </c>
      <c r="AE41" s="95">
        <v>20.544</v>
      </c>
      <c r="AF41" s="95">
        <v>20.544</v>
      </c>
      <c r="AG41" s="96">
        <v>20.52</v>
      </c>
      <c r="AH41" s="5">
        <v>1.0015</v>
      </c>
      <c r="AI41" s="5">
        <v>-0.1389</v>
      </c>
      <c r="AK41" s="7">
        <f aca="true" t="shared" si="9" ref="AK41:BE41">$AH$41*M41+$AI$41</f>
        <v>20.496006</v>
      </c>
      <c r="AL41" s="7">
        <f t="shared" si="9"/>
        <v>20.4108785</v>
      </c>
      <c r="AM41" s="7">
        <f t="shared" si="9"/>
        <v>20.496006</v>
      </c>
      <c r="AN41" s="7">
        <f t="shared" si="9"/>
        <v>20.459952</v>
      </c>
      <c r="AO41" s="7">
        <f t="shared" si="9"/>
        <v>20.521043500000005</v>
      </c>
      <c r="AP41" s="7">
        <f t="shared" si="9"/>
        <v>20.4228965</v>
      </c>
      <c r="AQ41" s="7">
        <f t="shared" si="9"/>
        <v>20.446932500000003</v>
      </c>
      <c r="AR41" s="7">
        <f t="shared" si="9"/>
        <v>20.4349145</v>
      </c>
      <c r="AS41" s="7">
        <f t="shared" si="9"/>
        <v>20.406872500000002</v>
      </c>
      <c r="AT41" s="7">
        <f t="shared" si="9"/>
        <v>20.443928</v>
      </c>
      <c r="AU41" s="7">
        <f t="shared" si="9"/>
        <v>20.431910000000002</v>
      </c>
      <c r="AV41" s="7">
        <f t="shared" si="9"/>
        <v>20.45194</v>
      </c>
      <c r="AW41" s="7">
        <f t="shared" si="9"/>
        <v>20.369817000000005</v>
      </c>
      <c r="AX41" s="7">
        <f t="shared" si="9"/>
        <v>20.3828365</v>
      </c>
      <c r="AY41" s="7">
        <f t="shared" si="9"/>
        <v>20.402866500000002</v>
      </c>
      <c r="AZ41" s="7">
        <f t="shared" si="9"/>
        <v>20.353793</v>
      </c>
      <c r="BA41" s="7">
        <f t="shared" si="9"/>
        <v>20.3668125</v>
      </c>
      <c r="BB41" s="7">
        <f t="shared" si="9"/>
        <v>20.423898</v>
      </c>
      <c r="BC41" s="7">
        <f t="shared" si="9"/>
        <v>20.435916000000002</v>
      </c>
      <c r="BD41" s="7">
        <f t="shared" si="9"/>
        <v>20.435916000000002</v>
      </c>
      <c r="BE41" s="7">
        <f t="shared" si="9"/>
        <v>20.41188</v>
      </c>
    </row>
    <row r="42" spans="1:57" ht="9.75">
      <c r="A42" s="5">
        <v>6</v>
      </c>
      <c r="B42" s="81" t="s">
        <v>51</v>
      </c>
      <c r="C42" s="87">
        <f t="shared" si="1"/>
        <v>20.484660666666667</v>
      </c>
      <c r="D42" s="88">
        <f t="shared" si="2"/>
        <v>0.043046599909090516</v>
      </c>
      <c r="E42" s="89">
        <f t="shared" si="3"/>
        <v>20.409732</v>
      </c>
      <c r="F42" s="90">
        <f t="shared" si="4"/>
        <v>20.559826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20.604</v>
      </c>
      <c r="N42" s="95">
        <v>20.555</v>
      </c>
      <c r="O42" s="95">
        <v>20.617</v>
      </c>
      <c r="P42" s="95">
        <v>20.58</v>
      </c>
      <c r="Q42" s="95">
        <v>20.617</v>
      </c>
      <c r="R42" s="95">
        <v>20.629</v>
      </c>
      <c r="S42" s="95">
        <v>20.58</v>
      </c>
      <c r="T42" s="95">
        <v>20.555</v>
      </c>
      <c r="U42" s="95">
        <v>20.576</v>
      </c>
      <c r="V42" s="95">
        <v>20.576</v>
      </c>
      <c r="W42" s="95">
        <v>20.552</v>
      </c>
      <c r="X42" s="95">
        <v>20.56</v>
      </c>
      <c r="Y42" s="95">
        <v>20.478</v>
      </c>
      <c r="Z42" s="95">
        <v>20.503</v>
      </c>
      <c r="AA42" s="95">
        <v>20.524</v>
      </c>
      <c r="AB42" s="95">
        <v>20.499</v>
      </c>
      <c r="AC42" s="95">
        <v>20.499</v>
      </c>
      <c r="AD42" s="95">
        <v>20.532</v>
      </c>
      <c r="AE42" s="95">
        <v>20.508</v>
      </c>
      <c r="AF42" s="95">
        <v>20.52</v>
      </c>
      <c r="AG42" s="96">
        <v>20.557</v>
      </c>
      <c r="AH42" s="5">
        <v>0.994</v>
      </c>
      <c r="AI42" s="5">
        <v>0.0546</v>
      </c>
      <c r="AK42" s="7">
        <f aca="true" t="shared" si="10" ref="AK42:BE42">$AH$42*M42+$AI$42</f>
        <v>20.534976</v>
      </c>
      <c r="AL42" s="7">
        <f t="shared" si="10"/>
        <v>20.48627</v>
      </c>
      <c r="AM42" s="7">
        <f t="shared" si="10"/>
        <v>20.547898</v>
      </c>
      <c r="AN42" s="7">
        <f t="shared" si="10"/>
        <v>20.51112</v>
      </c>
      <c r="AO42" s="7">
        <f t="shared" si="10"/>
        <v>20.547898</v>
      </c>
      <c r="AP42" s="7">
        <f t="shared" si="10"/>
        <v>20.559826</v>
      </c>
      <c r="AQ42" s="7">
        <f t="shared" si="10"/>
        <v>20.51112</v>
      </c>
      <c r="AR42" s="7">
        <f t="shared" si="10"/>
        <v>20.48627</v>
      </c>
      <c r="AS42" s="7">
        <f t="shared" si="10"/>
        <v>20.507144</v>
      </c>
      <c r="AT42" s="7">
        <f t="shared" si="10"/>
        <v>20.507144</v>
      </c>
      <c r="AU42" s="7">
        <f t="shared" si="10"/>
        <v>20.483288</v>
      </c>
      <c r="AV42" s="7">
        <f t="shared" si="10"/>
        <v>20.491239999999998</v>
      </c>
      <c r="AW42" s="7">
        <f t="shared" si="10"/>
        <v>20.409732</v>
      </c>
      <c r="AX42" s="7">
        <f t="shared" si="10"/>
        <v>20.434582</v>
      </c>
      <c r="AY42" s="7">
        <f t="shared" si="10"/>
        <v>20.455456</v>
      </c>
      <c r="AZ42" s="7">
        <f t="shared" si="10"/>
        <v>20.430606</v>
      </c>
      <c r="BA42" s="7">
        <f t="shared" si="10"/>
        <v>20.430606</v>
      </c>
      <c r="BB42" s="7">
        <f t="shared" si="10"/>
        <v>20.463408</v>
      </c>
      <c r="BC42" s="7">
        <f t="shared" si="10"/>
        <v>20.439552</v>
      </c>
      <c r="BD42" s="7">
        <f t="shared" si="10"/>
        <v>20.45148</v>
      </c>
      <c r="BE42" s="7">
        <f t="shared" si="10"/>
        <v>20.488258</v>
      </c>
    </row>
    <row r="43" spans="1:57" ht="9.75">
      <c r="A43" s="5">
        <v>7</v>
      </c>
      <c r="B43" s="81" t="s">
        <v>52</v>
      </c>
      <c r="C43" s="87">
        <f t="shared" si="1"/>
        <v>20.536095257142854</v>
      </c>
      <c r="D43" s="88">
        <f t="shared" si="2"/>
        <v>0.03411535918762366</v>
      </c>
      <c r="E43" s="89">
        <f t="shared" si="3"/>
        <v>20.4786894</v>
      </c>
      <c r="F43" s="90">
        <f t="shared" si="4"/>
        <v>20.603706599999995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20.653</v>
      </c>
      <c r="N43" s="95">
        <v>20.617</v>
      </c>
      <c r="O43" s="95">
        <v>20.629</v>
      </c>
      <c r="P43" s="95">
        <v>20.604</v>
      </c>
      <c r="Q43" s="95">
        <v>20.617</v>
      </c>
      <c r="R43" s="95">
        <v>20.629</v>
      </c>
      <c r="S43" s="95">
        <v>20.592</v>
      </c>
      <c r="T43" s="95">
        <v>20.58</v>
      </c>
      <c r="U43" s="95">
        <v>20.613</v>
      </c>
      <c r="V43" s="95">
        <v>20.601</v>
      </c>
      <c r="W43" s="95">
        <v>20.576</v>
      </c>
      <c r="X43" s="95">
        <v>20.56</v>
      </c>
      <c r="Y43" s="95">
        <v>20.527</v>
      </c>
      <c r="Z43" s="95">
        <v>20.552</v>
      </c>
      <c r="AA43" s="95">
        <v>20.548</v>
      </c>
      <c r="AB43" s="95">
        <v>20.573</v>
      </c>
      <c r="AC43" s="95">
        <v>20.573</v>
      </c>
      <c r="AD43" s="95">
        <v>20.569</v>
      </c>
      <c r="AE43" s="95">
        <v>20.532</v>
      </c>
      <c r="AF43" s="95">
        <v>20.544</v>
      </c>
      <c r="AG43" s="96">
        <v>20.593</v>
      </c>
      <c r="AH43" s="5">
        <v>0.9922</v>
      </c>
      <c r="AI43" s="5">
        <v>0.1118</v>
      </c>
      <c r="AK43" s="7">
        <f aca="true" t="shared" si="11" ref="AK43:BE43">$AH$43*M43+$AI$43</f>
        <v>20.603706599999995</v>
      </c>
      <c r="AL43" s="7">
        <f t="shared" si="11"/>
        <v>20.5679874</v>
      </c>
      <c r="AM43" s="7">
        <f t="shared" si="11"/>
        <v>20.5798938</v>
      </c>
      <c r="AN43" s="7">
        <f t="shared" si="11"/>
        <v>20.555088799999996</v>
      </c>
      <c r="AO43" s="7">
        <f t="shared" si="11"/>
        <v>20.5679874</v>
      </c>
      <c r="AP43" s="7">
        <f t="shared" si="11"/>
        <v>20.5798938</v>
      </c>
      <c r="AQ43" s="7">
        <f t="shared" si="11"/>
        <v>20.543182399999996</v>
      </c>
      <c r="AR43" s="7">
        <f t="shared" si="11"/>
        <v>20.531275999999995</v>
      </c>
      <c r="AS43" s="7">
        <f t="shared" si="11"/>
        <v>20.564018599999997</v>
      </c>
      <c r="AT43" s="7">
        <f t="shared" si="11"/>
        <v>20.552112199999996</v>
      </c>
      <c r="AU43" s="7">
        <f t="shared" si="11"/>
        <v>20.5273072</v>
      </c>
      <c r="AV43" s="7">
        <f t="shared" si="11"/>
        <v>20.511431999999996</v>
      </c>
      <c r="AW43" s="7">
        <f t="shared" si="11"/>
        <v>20.4786894</v>
      </c>
      <c r="AX43" s="7">
        <f t="shared" si="11"/>
        <v>20.503494399999997</v>
      </c>
      <c r="AY43" s="7">
        <f t="shared" si="11"/>
        <v>20.499525599999995</v>
      </c>
      <c r="AZ43" s="7">
        <f t="shared" si="11"/>
        <v>20.5243306</v>
      </c>
      <c r="BA43" s="7">
        <f t="shared" si="11"/>
        <v>20.5243306</v>
      </c>
      <c r="BB43" s="7">
        <f t="shared" si="11"/>
        <v>20.520361799999996</v>
      </c>
      <c r="BC43" s="7">
        <f t="shared" si="11"/>
        <v>20.4836504</v>
      </c>
      <c r="BD43" s="7">
        <f t="shared" si="11"/>
        <v>20.4955568</v>
      </c>
      <c r="BE43" s="7">
        <f t="shared" si="11"/>
        <v>20.544174599999998</v>
      </c>
    </row>
    <row r="44" spans="1:57" ht="9.75">
      <c r="A44" s="5">
        <v>8</v>
      </c>
      <c r="B44" s="81" t="s">
        <v>53</v>
      </c>
      <c r="C44" s="87">
        <f t="shared" si="1"/>
        <v>20.555280685714276</v>
      </c>
      <c r="D44" s="88">
        <f t="shared" si="2"/>
        <v>0.03404030319139785</v>
      </c>
      <c r="E44" s="89">
        <f t="shared" si="3"/>
        <v>20.494994399999996</v>
      </c>
      <c r="F44" s="90">
        <f t="shared" si="4"/>
        <v>20.604081599999997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20.727</v>
      </c>
      <c r="N44" s="95">
        <v>20.715</v>
      </c>
      <c r="O44" s="95">
        <v>20.715</v>
      </c>
      <c r="P44" s="95">
        <v>20.702</v>
      </c>
      <c r="Q44" s="95">
        <v>20.715</v>
      </c>
      <c r="R44" s="95">
        <v>20.727</v>
      </c>
      <c r="S44" s="95">
        <v>20.69</v>
      </c>
      <c r="T44" s="95">
        <v>20.69</v>
      </c>
      <c r="U44" s="95">
        <v>20.711</v>
      </c>
      <c r="V44" s="95">
        <v>20.662</v>
      </c>
      <c r="W44" s="95">
        <v>20.662</v>
      </c>
      <c r="X44" s="95">
        <v>20.658</v>
      </c>
      <c r="Y44" s="95">
        <v>20.625</v>
      </c>
      <c r="Z44" s="95">
        <v>20.662</v>
      </c>
      <c r="AA44" s="95">
        <v>20.658</v>
      </c>
      <c r="AB44" s="95">
        <v>20.683</v>
      </c>
      <c r="AC44" s="95">
        <v>20.683</v>
      </c>
      <c r="AD44" s="95">
        <v>20.655</v>
      </c>
      <c r="AE44" s="95">
        <v>20.618</v>
      </c>
      <c r="AF44" s="95">
        <v>20.618</v>
      </c>
      <c r="AG44" s="96">
        <v>20.667</v>
      </c>
      <c r="AH44" s="5">
        <v>1.0008</v>
      </c>
      <c r="AI44" s="5">
        <v>-0.1395</v>
      </c>
      <c r="AK44" s="7">
        <f aca="true" t="shared" si="12" ref="AK44:BE44">$AH$44*M44+$AI$44</f>
        <v>20.604081599999997</v>
      </c>
      <c r="AL44" s="7">
        <f t="shared" si="12"/>
        <v>20.592071999999995</v>
      </c>
      <c r="AM44" s="7">
        <f t="shared" si="12"/>
        <v>20.592071999999995</v>
      </c>
      <c r="AN44" s="7">
        <f t="shared" si="12"/>
        <v>20.5790616</v>
      </c>
      <c r="AO44" s="7">
        <f t="shared" si="12"/>
        <v>20.592071999999995</v>
      </c>
      <c r="AP44" s="7">
        <f t="shared" si="12"/>
        <v>20.604081599999997</v>
      </c>
      <c r="AQ44" s="7">
        <f t="shared" si="12"/>
        <v>20.567051999999997</v>
      </c>
      <c r="AR44" s="7">
        <f t="shared" si="12"/>
        <v>20.567051999999997</v>
      </c>
      <c r="AS44" s="7">
        <f t="shared" si="12"/>
        <v>20.588068799999995</v>
      </c>
      <c r="AT44" s="7">
        <f t="shared" si="12"/>
        <v>20.539029599999996</v>
      </c>
      <c r="AU44" s="7">
        <f t="shared" si="12"/>
        <v>20.539029599999996</v>
      </c>
      <c r="AV44" s="7">
        <f t="shared" si="12"/>
        <v>20.535026399999996</v>
      </c>
      <c r="AW44" s="7">
        <f t="shared" si="12"/>
        <v>20.501999999999995</v>
      </c>
      <c r="AX44" s="7">
        <f t="shared" si="12"/>
        <v>20.539029599999996</v>
      </c>
      <c r="AY44" s="7">
        <f t="shared" si="12"/>
        <v>20.535026399999996</v>
      </c>
      <c r="AZ44" s="7">
        <f t="shared" si="12"/>
        <v>20.560046399999997</v>
      </c>
      <c r="BA44" s="7">
        <f t="shared" si="12"/>
        <v>20.560046399999997</v>
      </c>
      <c r="BB44" s="7">
        <f t="shared" si="12"/>
        <v>20.532023999999996</v>
      </c>
      <c r="BC44" s="7">
        <f t="shared" si="12"/>
        <v>20.494994399999996</v>
      </c>
      <c r="BD44" s="7">
        <f t="shared" si="12"/>
        <v>20.494994399999996</v>
      </c>
      <c r="BE44" s="7">
        <f t="shared" si="12"/>
        <v>20.5440336</v>
      </c>
    </row>
    <row r="45" spans="1:57" ht="9.75">
      <c r="A45" s="5">
        <v>9</v>
      </c>
      <c r="B45" s="81" t="s">
        <v>54</v>
      </c>
      <c r="C45" s="87">
        <f t="shared" si="1"/>
        <v>20.554662914285714</v>
      </c>
      <c r="D45" s="88">
        <f t="shared" si="2"/>
        <v>0.03200859777250986</v>
      </c>
      <c r="E45" s="89">
        <f t="shared" si="3"/>
        <v>20.499112399999998</v>
      </c>
      <c r="F45" s="90">
        <f t="shared" si="4"/>
        <v>20.6083522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20.751</v>
      </c>
      <c r="N45" s="95">
        <v>20.739</v>
      </c>
      <c r="O45" s="95">
        <v>20.739</v>
      </c>
      <c r="P45" s="95">
        <v>20.715</v>
      </c>
      <c r="Q45" s="95">
        <v>20.715</v>
      </c>
      <c r="R45" s="95">
        <v>20.739</v>
      </c>
      <c r="S45" s="95">
        <v>20.715</v>
      </c>
      <c r="T45" s="95">
        <v>20.715</v>
      </c>
      <c r="U45" s="95">
        <v>20.711</v>
      </c>
      <c r="V45" s="95">
        <v>20.686</v>
      </c>
      <c r="W45" s="95">
        <v>20.674</v>
      </c>
      <c r="X45" s="95">
        <v>20.671</v>
      </c>
      <c r="Y45" s="95">
        <v>20.662</v>
      </c>
      <c r="Z45" s="95">
        <v>20.699</v>
      </c>
      <c r="AA45" s="95">
        <v>20.683</v>
      </c>
      <c r="AB45" s="95">
        <v>20.707</v>
      </c>
      <c r="AC45" s="95">
        <v>20.695</v>
      </c>
      <c r="AD45" s="95">
        <v>20.691</v>
      </c>
      <c r="AE45" s="95">
        <v>20.642</v>
      </c>
      <c r="AF45" s="95">
        <v>20.642</v>
      </c>
      <c r="AG45" s="96">
        <v>20.655</v>
      </c>
      <c r="AH45" s="5">
        <v>1.0022</v>
      </c>
      <c r="AI45" s="5">
        <v>-0.1883</v>
      </c>
      <c r="AK45" s="7">
        <f aca="true" t="shared" si="13" ref="AK45:BE45">$AH$45*M45+$AI$45</f>
        <v>20.6083522</v>
      </c>
      <c r="AL45" s="7">
        <f t="shared" si="13"/>
        <v>20.5963258</v>
      </c>
      <c r="AM45" s="7">
        <f t="shared" si="13"/>
        <v>20.5963258</v>
      </c>
      <c r="AN45" s="7">
        <f t="shared" si="13"/>
        <v>20.572273</v>
      </c>
      <c r="AO45" s="7">
        <f t="shared" si="13"/>
        <v>20.572273</v>
      </c>
      <c r="AP45" s="7">
        <f t="shared" si="13"/>
        <v>20.5963258</v>
      </c>
      <c r="AQ45" s="7">
        <f t="shared" si="13"/>
        <v>20.572273</v>
      </c>
      <c r="AR45" s="7">
        <f t="shared" si="13"/>
        <v>20.572273</v>
      </c>
      <c r="AS45" s="7">
        <f t="shared" si="13"/>
        <v>20.568264199999998</v>
      </c>
      <c r="AT45" s="7">
        <f t="shared" si="13"/>
        <v>20.543209199999996</v>
      </c>
      <c r="AU45" s="7">
        <f t="shared" si="13"/>
        <v>20.531182799999996</v>
      </c>
      <c r="AV45" s="7">
        <f t="shared" si="13"/>
        <v>20.528176199999997</v>
      </c>
      <c r="AW45" s="7">
        <f t="shared" si="13"/>
        <v>20.519156399999996</v>
      </c>
      <c r="AX45" s="7">
        <f t="shared" si="13"/>
        <v>20.556237799999998</v>
      </c>
      <c r="AY45" s="7">
        <f t="shared" si="13"/>
        <v>20.540202599999997</v>
      </c>
      <c r="AZ45" s="7">
        <f t="shared" si="13"/>
        <v>20.5642554</v>
      </c>
      <c r="BA45" s="7">
        <f t="shared" si="13"/>
        <v>20.552228999999997</v>
      </c>
      <c r="BB45" s="7">
        <f t="shared" si="13"/>
        <v>20.548220199999996</v>
      </c>
      <c r="BC45" s="7">
        <f t="shared" si="13"/>
        <v>20.499112399999998</v>
      </c>
      <c r="BD45" s="7">
        <f t="shared" si="13"/>
        <v>20.499112399999998</v>
      </c>
      <c r="BE45" s="7">
        <f t="shared" si="13"/>
        <v>20.512141</v>
      </c>
    </row>
    <row r="46" spans="1:57" ht="9.75">
      <c r="A46" s="5">
        <v>10</v>
      </c>
      <c r="B46" s="81" t="s">
        <v>55</v>
      </c>
      <c r="C46" s="87">
        <f t="shared" si="1"/>
        <v>20.55565843809524</v>
      </c>
      <c r="D46" s="88">
        <f t="shared" si="2"/>
        <v>0.03424907543841802</v>
      </c>
      <c r="E46" s="89">
        <f t="shared" si="3"/>
        <v>20.493983</v>
      </c>
      <c r="F46" s="90">
        <f t="shared" si="4"/>
        <v>20.614813599999998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20.776</v>
      </c>
      <c r="N46" s="95">
        <v>20.751</v>
      </c>
      <c r="O46" s="95">
        <v>20.776</v>
      </c>
      <c r="P46" s="95">
        <v>20.727</v>
      </c>
      <c r="Q46" s="95">
        <v>20.727</v>
      </c>
      <c r="R46" s="95">
        <v>20.751</v>
      </c>
      <c r="S46" s="95">
        <v>20.727</v>
      </c>
      <c r="T46" s="95">
        <v>20.727</v>
      </c>
      <c r="U46" s="95">
        <v>20.748</v>
      </c>
      <c r="V46" s="95">
        <v>20.699</v>
      </c>
      <c r="W46" s="95">
        <v>20.699</v>
      </c>
      <c r="X46" s="95">
        <v>20.695</v>
      </c>
      <c r="Y46" s="95">
        <v>20.686</v>
      </c>
      <c r="Z46" s="95">
        <v>20.735</v>
      </c>
      <c r="AA46" s="95">
        <v>20.72</v>
      </c>
      <c r="AB46" s="95">
        <v>20.707</v>
      </c>
      <c r="AC46" s="95">
        <v>20.72</v>
      </c>
      <c r="AD46" s="95">
        <v>20.704</v>
      </c>
      <c r="AE46" s="95">
        <v>20.667</v>
      </c>
      <c r="AF46" s="95">
        <v>20.655</v>
      </c>
      <c r="AG46" s="96">
        <v>20.655</v>
      </c>
      <c r="AH46" s="5">
        <v>0.9986</v>
      </c>
      <c r="AI46" s="5">
        <v>-0.1321</v>
      </c>
      <c r="AK46" s="7">
        <f aca="true" t="shared" si="14" ref="AK46:BE46">$AH$46*M46+$AI$46</f>
        <v>20.614813599999998</v>
      </c>
      <c r="AL46" s="7">
        <f t="shared" si="14"/>
        <v>20.5898486</v>
      </c>
      <c r="AM46" s="7">
        <f t="shared" si="14"/>
        <v>20.614813599999998</v>
      </c>
      <c r="AN46" s="7">
        <f t="shared" si="14"/>
        <v>20.5658822</v>
      </c>
      <c r="AO46" s="7">
        <f t="shared" si="14"/>
        <v>20.5658822</v>
      </c>
      <c r="AP46" s="7">
        <f t="shared" si="14"/>
        <v>20.5898486</v>
      </c>
      <c r="AQ46" s="7">
        <f t="shared" si="14"/>
        <v>20.5658822</v>
      </c>
      <c r="AR46" s="7">
        <f t="shared" si="14"/>
        <v>20.5658822</v>
      </c>
      <c r="AS46" s="7">
        <f t="shared" si="14"/>
        <v>20.5868528</v>
      </c>
      <c r="AT46" s="7">
        <f t="shared" si="14"/>
        <v>20.537921400000002</v>
      </c>
      <c r="AU46" s="7">
        <f t="shared" si="14"/>
        <v>20.537921400000002</v>
      </c>
      <c r="AV46" s="7">
        <f t="shared" si="14"/>
        <v>20.533927</v>
      </c>
      <c r="AW46" s="7">
        <f t="shared" si="14"/>
        <v>20.5249396</v>
      </c>
      <c r="AX46" s="7">
        <f t="shared" si="14"/>
        <v>20.573871</v>
      </c>
      <c r="AY46" s="7">
        <f t="shared" si="14"/>
        <v>20.558892</v>
      </c>
      <c r="AZ46" s="7">
        <f t="shared" si="14"/>
        <v>20.5459102</v>
      </c>
      <c r="BA46" s="7">
        <f t="shared" si="14"/>
        <v>20.558892</v>
      </c>
      <c r="BB46" s="7">
        <f t="shared" si="14"/>
        <v>20.5429144</v>
      </c>
      <c r="BC46" s="7">
        <f t="shared" si="14"/>
        <v>20.5059662</v>
      </c>
      <c r="BD46" s="7">
        <f t="shared" si="14"/>
        <v>20.493983</v>
      </c>
      <c r="BE46" s="7">
        <f t="shared" si="14"/>
        <v>20.493983</v>
      </c>
    </row>
    <row r="47" spans="1:57" ht="9.75">
      <c r="A47" s="5">
        <v>11</v>
      </c>
      <c r="B47" s="81" t="s">
        <v>56</v>
      </c>
      <c r="C47" s="87">
        <f t="shared" si="1"/>
        <v>20.565082914285707</v>
      </c>
      <c r="D47" s="88">
        <f t="shared" si="2"/>
        <v>0.03137181459078052</v>
      </c>
      <c r="E47" s="89">
        <f t="shared" si="3"/>
        <v>20.499397</v>
      </c>
      <c r="F47" s="90">
        <f t="shared" si="4"/>
        <v>20.620082399999998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20.776</v>
      </c>
      <c r="N47" s="95">
        <v>20.763</v>
      </c>
      <c r="O47" s="95">
        <v>20.751</v>
      </c>
      <c r="P47" s="95">
        <v>20.751</v>
      </c>
      <c r="Q47" s="95">
        <v>20.739</v>
      </c>
      <c r="R47" s="95">
        <v>20.763</v>
      </c>
      <c r="S47" s="95">
        <v>20.727</v>
      </c>
      <c r="T47" s="95">
        <v>20.727</v>
      </c>
      <c r="U47" s="95">
        <v>20.735</v>
      </c>
      <c r="V47" s="95">
        <v>20.723</v>
      </c>
      <c r="W47" s="95">
        <v>20.699</v>
      </c>
      <c r="X47" s="95">
        <v>20.699</v>
      </c>
      <c r="Y47" s="95">
        <v>20.711</v>
      </c>
      <c r="Z47" s="95">
        <v>20.732</v>
      </c>
      <c r="AA47" s="95">
        <v>20.732</v>
      </c>
      <c r="AB47" s="95">
        <v>20.695</v>
      </c>
      <c r="AC47" s="95">
        <v>20.707</v>
      </c>
      <c r="AD47" s="95">
        <v>20.691</v>
      </c>
      <c r="AE47" s="95">
        <v>20.691</v>
      </c>
      <c r="AF47" s="95">
        <v>20.671</v>
      </c>
      <c r="AG47" s="96">
        <v>20.655</v>
      </c>
      <c r="AH47" s="5">
        <v>0.9974</v>
      </c>
      <c r="AI47" s="5">
        <v>-0.1019</v>
      </c>
      <c r="AK47" s="7">
        <f aca="true" t="shared" si="15" ref="AK47:BE47">$AH$47*M47+$AI$47</f>
        <v>20.620082399999998</v>
      </c>
      <c r="AL47" s="7">
        <f t="shared" si="15"/>
        <v>20.6071162</v>
      </c>
      <c r="AM47" s="7">
        <f t="shared" si="15"/>
        <v>20.5951474</v>
      </c>
      <c r="AN47" s="7">
        <f t="shared" si="15"/>
        <v>20.5951474</v>
      </c>
      <c r="AO47" s="7">
        <f t="shared" si="15"/>
        <v>20.5831786</v>
      </c>
      <c r="AP47" s="7">
        <f t="shared" si="15"/>
        <v>20.6071162</v>
      </c>
      <c r="AQ47" s="7">
        <f t="shared" si="15"/>
        <v>20.5712098</v>
      </c>
      <c r="AR47" s="7">
        <f t="shared" si="15"/>
        <v>20.5712098</v>
      </c>
      <c r="AS47" s="7">
        <f t="shared" si="15"/>
        <v>20.579189</v>
      </c>
      <c r="AT47" s="7">
        <f t="shared" si="15"/>
        <v>20.567220199999998</v>
      </c>
      <c r="AU47" s="7">
        <f t="shared" si="15"/>
        <v>20.5432826</v>
      </c>
      <c r="AV47" s="7">
        <f t="shared" si="15"/>
        <v>20.5432826</v>
      </c>
      <c r="AW47" s="7">
        <f t="shared" si="15"/>
        <v>20.555251399999996</v>
      </c>
      <c r="AX47" s="7">
        <f t="shared" si="15"/>
        <v>20.576196799999998</v>
      </c>
      <c r="AY47" s="7">
        <f t="shared" si="15"/>
        <v>20.576196799999998</v>
      </c>
      <c r="AZ47" s="7">
        <f t="shared" si="15"/>
        <v>20.539292999999997</v>
      </c>
      <c r="BA47" s="7">
        <f t="shared" si="15"/>
        <v>20.5512618</v>
      </c>
      <c r="BB47" s="7">
        <f t="shared" si="15"/>
        <v>20.535303399999997</v>
      </c>
      <c r="BC47" s="7">
        <f t="shared" si="15"/>
        <v>20.535303399999997</v>
      </c>
      <c r="BD47" s="7">
        <f t="shared" si="15"/>
        <v>20.515355399999997</v>
      </c>
      <c r="BE47" s="7">
        <f t="shared" si="15"/>
        <v>20.499397</v>
      </c>
    </row>
    <row r="48" spans="1:57" ht="9.75">
      <c r="A48" s="5">
        <v>12</v>
      </c>
      <c r="B48" s="81" t="s">
        <v>57</v>
      </c>
      <c r="C48" s="87">
        <f t="shared" si="1"/>
        <v>20.583865371428573</v>
      </c>
      <c r="D48" s="88">
        <f t="shared" si="2"/>
        <v>0.02980204470379801</v>
      </c>
      <c r="E48" s="89">
        <f t="shared" si="3"/>
        <v>20.539236000000002</v>
      </c>
      <c r="F48" s="90">
        <f t="shared" si="4"/>
        <v>20.644372500000003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20.825</v>
      </c>
      <c r="N48" s="95">
        <v>20.788</v>
      </c>
      <c r="O48" s="95">
        <v>20.8</v>
      </c>
      <c r="P48" s="95">
        <v>20.8</v>
      </c>
      <c r="Q48" s="95">
        <v>20.788</v>
      </c>
      <c r="R48" s="95">
        <v>20.8</v>
      </c>
      <c r="S48" s="95">
        <v>20.776</v>
      </c>
      <c r="T48" s="95">
        <v>20.763</v>
      </c>
      <c r="U48" s="95">
        <v>20.772</v>
      </c>
      <c r="V48" s="95">
        <v>20.748</v>
      </c>
      <c r="W48" s="95">
        <v>20.76</v>
      </c>
      <c r="X48" s="95">
        <v>20.748</v>
      </c>
      <c r="Y48" s="95">
        <v>20.735</v>
      </c>
      <c r="Z48" s="95">
        <v>20.793</v>
      </c>
      <c r="AA48" s="95">
        <v>20.768</v>
      </c>
      <c r="AB48" s="95">
        <v>20.732</v>
      </c>
      <c r="AC48" s="95">
        <v>20.744</v>
      </c>
      <c r="AD48" s="95">
        <v>20.728</v>
      </c>
      <c r="AE48" s="95">
        <v>20.74</v>
      </c>
      <c r="AF48" s="95">
        <v>20.72</v>
      </c>
      <c r="AG48" s="96">
        <v>20.728</v>
      </c>
      <c r="AH48" s="5">
        <v>1.0013</v>
      </c>
      <c r="AI48" s="5">
        <v>-0.2077</v>
      </c>
      <c r="AK48" s="7">
        <f aca="true" t="shared" si="16" ref="AK48:BE48">$AH$48*M48+$AI$48</f>
        <v>20.644372500000003</v>
      </c>
      <c r="AL48" s="7">
        <f t="shared" si="16"/>
        <v>20.607324400000003</v>
      </c>
      <c r="AM48" s="7">
        <f t="shared" si="16"/>
        <v>20.619340000000005</v>
      </c>
      <c r="AN48" s="7">
        <f t="shared" si="16"/>
        <v>20.619340000000005</v>
      </c>
      <c r="AO48" s="7">
        <f t="shared" si="16"/>
        <v>20.607324400000003</v>
      </c>
      <c r="AP48" s="7">
        <f t="shared" si="16"/>
        <v>20.619340000000005</v>
      </c>
      <c r="AQ48" s="7">
        <f t="shared" si="16"/>
        <v>20.5953088</v>
      </c>
      <c r="AR48" s="7">
        <f t="shared" si="16"/>
        <v>20.582291900000005</v>
      </c>
      <c r="AS48" s="7">
        <f t="shared" si="16"/>
        <v>20.5913036</v>
      </c>
      <c r="AT48" s="7">
        <f t="shared" si="16"/>
        <v>20.567272400000004</v>
      </c>
      <c r="AU48" s="7">
        <f t="shared" si="16"/>
        <v>20.579288000000005</v>
      </c>
      <c r="AV48" s="7">
        <f t="shared" si="16"/>
        <v>20.567272400000004</v>
      </c>
      <c r="AW48" s="7">
        <f t="shared" si="16"/>
        <v>20.554255500000004</v>
      </c>
      <c r="AX48" s="7">
        <f t="shared" si="16"/>
        <v>20.612330900000003</v>
      </c>
      <c r="AY48" s="7">
        <f t="shared" si="16"/>
        <v>20.5872984</v>
      </c>
      <c r="AZ48" s="7">
        <f t="shared" si="16"/>
        <v>20.5512516</v>
      </c>
      <c r="BA48" s="7">
        <f t="shared" si="16"/>
        <v>20.563267200000002</v>
      </c>
      <c r="BB48" s="7">
        <f t="shared" si="16"/>
        <v>20.547246400000002</v>
      </c>
      <c r="BC48" s="7">
        <f t="shared" si="16"/>
        <v>20.559262</v>
      </c>
      <c r="BD48" s="7">
        <f t="shared" si="16"/>
        <v>20.539236000000002</v>
      </c>
      <c r="BE48" s="7">
        <f t="shared" si="16"/>
        <v>20.547246400000002</v>
      </c>
    </row>
    <row r="49" spans="1:57" ht="9.75">
      <c r="A49" s="5">
        <v>13</v>
      </c>
      <c r="B49" s="81" t="s">
        <v>58</v>
      </c>
      <c r="C49" s="87">
        <f t="shared" si="1"/>
        <v>19.252254152380956</v>
      </c>
      <c r="D49" s="88">
        <f t="shared" si="2"/>
        <v>0.0739968121616576</v>
      </c>
      <c r="E49" s="89">
        <f t="shared" si="3"/>
        <v>19.1107468</v>
      </c>
      <c r="F49" s="90">
        <f t="shared" si="4"/>
        <v>19.369972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19.46</v>
      </c>
      <c r="N49" s="95">
        <v>19.313</v>
      </c>
      <c r="O49" s="95">
        <v>19.338</v>
      </c>
      <c r="P49" s="95">
        <v>19.399</v>
      </c>
      <c r="Q49" s="95">
        <v>19.435</v>
      </c>
      <c r="R49" s="95">
        <v>19.387</v>
      </c>
      <c r="S49" s="95">
        <v>19.289</v>
      </c>
      <c r="T49" s="95">
        <v>19.374</v>
      </c>
      <c r="U49" s="95">
        <v>19.334</v>
      </c>
      <c r="V49" s="95">
        <v>19.346</v>
      </c>
      <c r="W49" s="95">
        <v>19.239</v>
      </c>
      <c r="X49" s="95">
        <v>19.322</v>
      </c>
      <c r="Y49" s="95">
        <v>19.395</v>
      </c>
      <c r="Z49" s="95">
        <v>19.199</v>
      </c>
      <c r="AA49" s="95">
        <v>19.223</v>
      </c>
      <c r="AB49" s="95">
        <v>19.281</v>
      </c>
      <c r="AC49" s="95">
        <v>19.269</v>
      </c>
      <c r="AD49" s="95">
        <v>19.302</v>
      </c>
      <c r="AE49" s="95">
        <v>19.425</v>
      </c>
      <c r="AF49" s="95">
        <v>19.428</v>
      </c>
      <c r="AG49" s="96">
        <v>19.413</v>
      </c>
      <c r="AH49" s="5">
        <v>0.9932</v>
      </c>
      <c r="AI49" s="5">
        <v>0.0423</v>
      </c>
      <c r="AK49" s="7">
        <f aca="true" t="shared" si="17" ref="AK49:BE49">$AH$49*M49+$AI$49</f>
        <v>19.369972</v>
      </c>
      <c r="AL49" s="7">
        <f t="shared" si="17"/>
        <v>19.2239716</v>
      </c>
      <c r="AM49" s="7">
        <f t="shared" si="17"/>
        <v>19.2488016</v>
      </c>
      <c r="AN49" s="7">
        <f t="shared" si="17"/>
        <v>19.309386800000002</v>
      </c>
      <c r="AO49" s="7">
        <f t="shared" si="17"/>
        <v>19.345142</v>
      </c>
      <c r="AP49" s="7">
        <f t="shared" si="17"/>
        <v>19.2974684</v>
      </c>
      <c r="AQ49" s="7">
        <f t="shared" si="17"/>
        <v>19.2001348</v>
      </c>
      <c r="AR49" s="7">
        <f t="shared" si="17"/>
        <v>19.2845568</v>
      </c>
      <c r="AS49" s="7">
        <f t="shared" si="17"/>
        <v>19.2448288</v>
      </c>
      <c r="AT49" s="7">
        <f t="shared" si="17"/>
        <v>19.2567472</v>
      </c>
      <c r="AU49" s="7">
        <f t="shared" si="17"/>
        <v>19.1504748</v>
      </c>
      <c r="AV49" s="7">
        <f t="shared" si="17"/>
        <v>19.232910399999998</v>
      </c>
      <c r="AW49" s="7">
        <f t="shared" si="17"/>
        <v>19.305414</v>
      </c>
      <c r="AX49" s="7">
        <f t="shared" si="17"/>
        <v>19.1107468</v>
      </c>
      <c r="AY49" s="7">
        <f t="shared" si="17"/>
        <v>19.1345836</v>
      </c>
      <c r="AZ49" s="7">
        <f t="shared" si="17"/>
        <v>19.192189199999998</v>
      </c>
      <c r="BA49" s="7">
        <f t="shared" si="17"/>
        <v>19.1802708</v>
      </c>
      <c r="BB49" s="7">
        <f t="shared" si="17"/>
        <v>19.2130464</v>
      </c>
      <c r="BC49" s="7">
        <f t="shared" si="17"/>
        <v>19.33521</v>
      </c>
      <c r="BD49" s="7">
        <f t="shared" si="17"/>
        <v>19.3381896</v>
      </c>
      <c r="BE49" s="7">
        <f t="shared" si="17"/>
        <v>19.3232916</v>
      </c>
    </row>
    <row r="50" spans="1:57" ht="9.75">
      <c r="A50" s="5">
        <v>14</v>
      </c>
      <c r="B50" s="81" t="s">
        <v>59</v>
      </c>
      <c r="C50" s="87">
        <f t="shared" si="1"/>
        <v>20.096473504761903</v>
      </c>
      <c r="D50" s="88">
        <f t="shared" si="2"/>
        <v>0.07288366420068723</v>
      </c>
      <c r="E50" s="89">
        <f t="shared" si="3"/>
        <v>19.994106</v>
      </c>
      <c r="F50" s="90">
        <f t="shared" si="4"/>
        <v>20.2404692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20.338</v>
      </c>
      <c r="N50" s="95">
        <v>20.265</v>
      </c>
      <c r="O50" s="95">
        <v>20.265</v>
      </c>
      <c r="P50" s="95">
        <v>20.228</v>
      </c>
      <c r="Q50" s="95">
        <v>20.228</v>
      </c>
      <c r="R50" s="95">
        <v>20.228</v>
      </c>
      <c r="S50" s="95">
        <v>20.118</v>
      </c>
      <c r="T50" s="95">
        <v>20.204</v>
      </c>
      <c r="U50" s="95">
        <v>20.127</v>
      </c>
      <c r="V50" s="95">
        <v>20.151</v>
      </c>
      <c r="W50" s="95">
        <v>20.09</v>
      </c>
      <c r="X50" s="95">
        <v>20.151</v>
      </c>
      <c r="Y50" s="95">
        <v>20.261</v>
      </c>
      <c r="Z50" s="95">
        <v>20.098</v>
      </c>
      <c r="AA50" s="95">
        <v>20.123</v>
      </c>
      <c r="AB50" s="95">
        <v>20.233</v>
      </c>
      <c r="AC50" s="95">
        <v>20.098</v>
      </c>
      <c r="AD50" s="95">
        <v>20.107</v>
      </c>
      <c r="AE50" s="95">
        <v>20.217</v>
      </c>
      <c r="AF50" s="95">
        <v>20.233</v>
      </c>
      <c r="AG50" s="96">
        <v>20.291</v>
      </c>
      <c r="AH50" s="5">
        <v>0.9934</v>
      </c>
      <c r="AI50" s="5">
        <v>0.0367</v>
      </c>
      <c r="AK50" s="7">
        <f aca="true" t="shared" si="18" ref="AK50:BE50">$AH$50*M50+$AI$50</f>
        <v>20.2404692</v>
      </c>
      <c r="AL50" s="7">
        <f t="shared" si="18"/>
        <v>20.167951</v>
      </c>
      <c r="AM50" s="7">
        <f t="shared" si="18"/>
        <v>20.167951</v>
      </c>
      <c r="AN50" s="7">
        <f t="shared" si="18"/>
        <v>20.1311952</v>
      </c>
      <c r="AO50" s="7">
        <f t="shared" si="18"/>
        <v>20.1311952</v>
      </c>
      <c r="AP50" s="7">
        <f t="shared" si="18"/>
        <v>20.1311952</v>
      </c>
      <c r="AQ50" s="7">
        <f t="shared" si="18"/>
        <v>20.021921199999998</v>
      </c>
      <c r="AR50" s="7">
        <f t="shared" si="18"/>
        <v>20.1073536</v>
      </c>
      <c r="AS50" s="7">
        <f t="shared" si="18"/>
        <v>20.030861799999997</v>
      </c>
      <c r="AT50" s="7">
        <f t="shared" si="18"/>
        <v>20.054703399999998</v>
      </c>
      <c r="AU50" s="7">
        <f t="shared" si="18"/>
        <v>19.994106</v>
      </c>
      <c r="AV50" s="7">
        <f t="shared" si="18"/>
        <v>20.054703399999998</v>
      </c>
      <c r="AW50" s="7">
        <f t="shared" si="18"/>
        <v>20.163977399999997</v>
      </c>
      <c r="AX50" s="7">
        <f t="shared" si="18"/>
        <v>20.0020532</v>
      </c>
      <c r="AY50" s="7">
        <f t="shared" si="18"/>
        <v>20.0268882</v>
      </c>
      <c r="AZ50" s="7">
        <f t="shared" si="18"/>
        <v>20.136162199999998</v>
      </c>
      <c r="BA50" s="7">
        <f t="shared" si="18"/>
        <v>20.0020532</v>
      </c>
      <c r="BB50" s="7">
        <f t="shared" si="18"/>
        <v>20.010993799999998</v>
      </c>
      <c r="BC50" s="7">
        <f t="shared" si="18"/>
        <v>20.120267799999997</v>
      </c>
      <c r="BD50" s="7">
        <f t="shared" si="18"/>
        <v>20.136162199999998</v>
      </c>
      <c r="BE50" s="7">
        <f t="shared" si="18"/>
        <v>20.1937794</v>
      </c>
    </row>
    <row r="51" spans="1:57" ht="9.75">
      <c r="A51" s="5">
        <v>15</v>
      </c>
      <c r="B51" s="81" t="s">
        <v>60</v>
      </c>
      <c r="C51" s="87">
        <f t="shared" si="1"/>
        <v>20.457744552380944</v>
      </c>
      <c r="D51" s="88">
        <f t="shared" si="2"/>
        <v>0.021566278738150833</v>
      </c>
      <c r="E51" s="89">
        <f t="shared" si="3"/>
        <v>20.4149912</v>
      </c>
      <c r="F51" s="90">
        <f t="shared" si="4"/>
        <v>20.511971799999998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20.641</v>
      </c>
      <c r="N51" s="95">
        <v>20.617</v>
      </c>
      <c r="O51" s="95">
        <v>20.604</v>
      </c>
      <c r="P51" s="95">
        <v>20.604</v>
      </c>
      <c r="Q51" s="95">
        <v>20.604</v>
      </c>
      <c r="R51" s="95">
        <v>20.604</v>
      </c>
      <c r="S51" s="95">
        <v>20.592</v>
      </c>
      <c r="T51" s="95">
        <v>20.592</v>
      </c>
      <c r="U51" s="95">
        <v>20.589</v>
      </c>
      <c r="V51" s="95">
        <v>20.576</v>
      </c>
      <c r="W51" s="95">
        <v>20.576</v>
      </c>
      <c r="X51" s="95">
        <v>20.601</v>
      </c>
      <c r="Y51" s="95">
        <v>20.576</v>
      </c>
      <c r="Z51" s="95">
        <v>20.573</v>
      </c>
      <c r="AA51" s="95">
        <v>20.573</v>
      </c>
      <c r="AB51" s="95">
        <v>20.573</v>
      </c>
      <c r="AC51" s="95">
        <v>20.573</v>
      </c>
      <c r="AD51" s="95">
        <v>20.544</v>
      </c>
      <c r="AE51" s="95">
        <v>20.569</v>
      </c>
      <c r="AF51" s="95">
        <v>20.56</v>
      </c>
      <c r="AG51" s="96">
        <v>20.581</v>
      </c>
      <c r="AH51" s="5">
        <v>0.9998</v>
      </c>
      <c r="AI51" s="5">
        <v>-0.1249</v>
      </c>
      <c r="AK51" s="7">
        <f aca="true" t="shared" si="19" ref="AK51:BE51">$AH$51*M51+$AI$51</f>
        <v>20.511971799999998</v>
      </c>
      <c r="AL51" s="7">
        <f t="shared" si="19"/>
        <v>20.4879766</v>
      </c>
      <c r="AM51" s="7">
        <f t="shared" si="19"/>
        <v>20.4749792</v>
      </c>
      <c r="AN51" s="7">
        <f t="shared" si="19"/>
        <v>20.4749792</v>
      </c>
      <c r="AO51" s="7">
        <f t="shared" si="19"/>
        <v>20.4749792</v>
      </c>
      <c r="AP51" s="7">
        <f t="shared" si="19"/>
        <v>20.4749792</v>
      </c>
      <c r="AQ51" s="7">
        <f t="shared" si="19"/>
        <v>20.4629816</v>
      </c>
      <c r="AR51" s="7">
        <f t="shared" si="19"/>
        <v>20.4629816</v>
      </c>
      <c r="AS51" s="7">
        <f t="shared" si="19"/>
        <v>20.4599822</v>
      </c>
      <c r="AT51" s="7">
        <f t="shared" si="19"/>
        <v>20.4469848</v>
      </c>
      <c r="AU51" s="7">
        <f t="shared" si="19"/>
        <v>20.4469848</v>
      </c>
      <c r="AV51" s="7">
        <f t="shared" si="19"/>
        <v>20.4719798</v>
      </c>
      <c r="AW51" s="7">
        <f t="shared" si="19"/>
        <v>20.4469848</v>
      </c>
      <c r="AX51" s="7">
        <f t="shared" si="19"/>
        <v>20.4439854</v>
      </c>
      <c r="AY51" s="7">
        <f t="shared" si="19"/>
        <v>20.4439854</v>
      </c>
      <c r="AZ51" s="7">
        <f t="shared" si="19"/>
        <v>20.4439854</v>
      </c>
      <c r="BA51" s="7">
        <f t="shared" si="19"/>
        <v>20.4439854</v>
      </c>
      <c r="BB51" s="7">
        <f t="shared" si="19"/>
        <v>20.4149912</v>
      </c>
      <c r="BC51" s="7">
        <f t="shared" si="19"/>
        <v>20.4399862</v>
      </c>
      <c r="BD51" s="7">
        <f t="shared" si="19"/>
        <v>20.430988</v>
      </c>
      <c r="BE51" s="7">
        <f t="shared" si="19"/>
        <v>20.4519838</v>
      </c>
    </row>
    <row r="52" spans="1:57" ht="9.75">
      <c r="A52" s="5">
        <v>16</v>
      </c>
      <c r="B52" s="81" t="s">
        <v>61</v>
      </c>
      <c r="C52" s="87">
        <f t="shared" si="1"/>
        <v>20.567634400000003</v>
      </c>
      <c r="D52" s="88">
        <f t="shared" si="2"/>
        <v>0.02883263683092467</v>
      </c>
      <c r="E52" s="89">
        <f t="shared" si="3"/>
        <v>20.514487199999998</v>
      </c>
      <c r="F52" s="90">
        <f t="shared" si="4"/>
        <v>20.618563199999997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20.678</v>
      </c>
      <c r="N52" s="95">
        <v>20.617</v>
      </c>
      <c r="O52" s="95">
        <v>20.629</v>
      </c>
      <c r="P52" s="95">
        <v>20.653</v>
      </c>
      <c r="Q52" s="95">
        <v>20.666</v>
      </c>
      <c r="R52" s="95">
        <v>20.666</v>
      </c>
      <c r="S52" s="95">
        <v>20.629</v>
      </c>
      <c r="T52" s="95">
        <v>20.641</v>
      </c>
      <c r="U52" s="95">
        <v>20.662</v>
      </c>
      <c r="V52" s="95">
        <v>20.625</v>
      </c>
      <c r="W52" s="95">
        <v>20.625</v>
      </c>
      <c r="X52" s="95">
        <v>20.686</v>
      </c>
      <c r="Y52" s="95">
        <v>20.662</v>
      </c>
      <c r="Z52" s="95">
        <v>20.585</v>
      </c>
      <c r="AA52" s="95">
        <v>20.597</v>
      </c>
      <c r="AB52" s="95">
        <v>20.646</v>
      </c>
      <c r="AC52" s="95">
        <v>20.609</v>
      </c>
      <c r="AD52" s="95">
        <v>20.581</v>
      </c>
      <c r="AE52" s="95">
        <v>20.63</v>
      </c>
      <c r="AF52" s="95">
        <v>20.622</v>
      </c>
      <c r="AG52" s="96">
        <v>20.618</v>
      </c>
      <c r="AH52" s="5">
        <v>0.9912</v>
      </c>
      <c r="AI52" s="5">
        <v>0.1146</v>
      </c>
      <c r="AK52" s="7">
        <f aca="true" t="shared" si="20" ref="AK52:BE52">$AH$52*M52+$AI$52</f>
        <v>20.6106336</v>
      </c>
      <c r="AL52" s="7">
        <f t="shared" si="20"/>
        <v>20.5501704</v>
      </c>
      <c r="AM52" s="7">
        <f t="shared" si="20"/>
        <v>20.5620648</v>
      </c>
      <c r="AN52" s="7">
        <f t="shared" si="20"/>
        <v>20.585853599999997</v>
      </c>
      <c r="AO52" s="7">
        <f t="shared" si="20"/>
        <v>20.5987392</v>
      </c>
      <c r="AP52" s="7">
        <f t="shared" si="20"/>
        <v>20.5987392</v>
      </c>
      <c r="AQ52" s="7">
        <f t="shared" si="20"/>
        <v>20.5620648</v>
      </c>
      <c r="AR52" s="7">
        <f t="shared" si="20"/>
        <v>20.573959199999997</v>
      </c>
      <c r="AS52" s="7">
        <f t="shared" si="20"/>
        <v>20.5947744</v>
      </c>
      <c r="AT52" s="7">
        <f t="shared" si="20"/>
        <v>20.5581</v>
      </c>
      <c r="AU52" s="7">
        <f t="shared" si="20"/>
        <v>20.5581</v>
      </c>
      <c r="AV52" s="7">
        <f t="shared" si="20"/>
        <v>20.618563199999997</v>
      </c>
      <c r="AW52" s="7">
        <f t="shared" si="20"/>
        <v>20.5947744</v>
      </c>
      <c r="AX52" s="7">
        <f t="shared" si="20"/>
        <v>20.518452</v>
      </c>
      <c r="AY52" s="7">
        <f t="shared" si="20"/>
        <v>20.5303464</v>
      </c>
      <c r="AZ52" s="7">
        <f t="shared" si="20"/>
        <v>20.5789152</v>
      </c>
      <c r="BA52" s="7">
        <f t="shared" si="20"/>
        <v>20.542240800000002</v>
      </c>
      <c r="BB52" s="7">
        <f t="shared" si="20"/>
        <v>20.514487199999998</v>
      </c>
      <c r="BC52" s="7">
        <f t="shared" si="20"/>
        <v>20.563055999999996</v>
      </c>
      <c r="BD52" s="7">
        <f t="shared" si="20"/>
        <v>20.5551264</v>
      </c>
      <c r="BE52" s="7">
        <f t="shared" si="20"/>
        <v>20.551161599999997</v>
      </c>
    </row>
    <row r="53" spans="1:57" ht="9.75">
      <c r="A53" s="5">
        <v>17</v>
      </c>
      <c r="B53" s="81" t="s">
        <v>62</v>
      </c>
      <c r="C53" s="87">
        <f t="shared" si="1"/>
        <v>20.61965961904762</v>
      </c>
      <c r="D53" s="88">
        <f t="shared" si="2"/>
        <v>0.02389722345662004</v>
      </c>
      <c r="E53" s="89">
        <f t="shared" si="3"/>
        <v>20.580184</v>
      </c>
      <c r="F53" s="90">
        <f t="shared" si="4"/>
        <v>20.6635792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20.739</v>
      </c>
      <c r="N53" s="95">
        <v>20.715</v>
      </c>
      <c r="O53" s="95">
        <v>20.702</v>
      </c>
      <c r="P53" s="95">
        <v>20.739</v>
      </c>
      <c r="Q53" s="95">
        <v>20.715</v>
      </c>
      <c r="R53" s="95">
        <v>20.715</v>
      </c>
      <c r="S53" s="95">
        <v>20.715</v>
      </c>
      <c r="T53" s="95">
        <v>20.69</v>
      </c>
      <c r="U53" s="95">
        <v>20.711</v>
      </c>
      <c r="V53" s="95">
        <v>20.686</v>
      </c>
      <c r="W53" s="95">
        <v>20.699</v>
      </c>
      <c r="X53" s="95">
        <v>20.711</v>
      </c>
      <c r="Y53" s="95">
        <v>20.686</v>
      </c>
      <c r="Z53" s="95">
        <v>20.671</v>
      </c>
      <c r="AA53" s="95">
        <v>20.683</v>
      </c>
      <c r="AB53" s="95">
        <v>20.671</v>
      </c>
      <c r="AC53" s="95">
        <v>20.671</v>
      </c>
      <c r="AD53" s="95">
        <v>20.655</v>
      </c>
      <c r="AE53" s="95">
        <v>20.679</v>
      </c>
      <c r="AF53" s="95">
        <v>20.658</v>
      </c>
      <c r="AG53" s="96">
        <v>20.679</v>
      </c>
      <c r="AH53" s="5">
        <v>0.9928</v>
      </c>
      <c r="AI53" s="5">
        <v>0.0739</v>
      </c>
      <c r="AK53" s="7">
        <f aca="true" t="shared" si="21" ref="AK53:BE53">$AH$53*M53+$AI$53</f>
        <v>20.6635792</v>
      </c>
      <c r="AL53" s="7">
        <f t="shared" si="21"/>
        <v>20.639751999999998</v>
      </c>
      <c r="AM53" s="7">
        <f t="shared" si="21"/>
        <v>20.6268456</v>
      </c>
      <c r="AN53" s="7">
        <f t="shared" si="21"/>
        <v>20.6635792</v>
      </c>
      <c r="AO53" s="7">
        <f t="shared" si="21"/>
        <v>20.639751999999998</v>
      </c>
      <c r="AP53" s="7">
        <f t="shared" si="21"/>
        <v>20.639751999999998</v>
      </c>
      <c r="AQ53" s="7">
        <f t="shared" si="21"/>
        <v>20.639751999999998</v>
      </c>
      <c r="AR53" s="7">
        <f t="shared" si="21"/>
        <v>20.614932</v>
      </c>
      <c r="AS53" s="7">
        <f t="shared" si="21"/>
        <v>20.635780799999996</v>
      </c>
      <c r="AT53" s="7">
        <f t="shared" si="21"/>
        <v>20.610960799999997</v>
      </c>
      <c r="AU53" s="7">
        <f t="shared" si="21"/>
        <v>20.6238672</v>
      </c>
      <c r="AV53" s="7">
        <f t="shared" si="21"/>
        <v>20.635780799999996</v>
      </c>
      <c r="AW53" s="7">
        <f t="shared" si="21"/>
        <v>20.610960799999997</v>
      </c>
      <c r="AX53" s="7">
        <f t="shared" si="21"/>
        <v>20.596068799999998</v>
      </c>
      <c r="AY53" s="7">
        <f t="shared" si="21"/>
        <v>20.607982399999997</v>
      </c>
      <c r="AZ53" s="7">
        <f t="shared" si="21"/>
        <v>20.596068799999998</v>
      </c>
      <c r="BA53" s="7">
        <f t="shared" si="21"/>
        <v>20.596068799999998</v>
      </c>
      <c r="BB53" s="7">
        <f t="shared" si="21"/>
        <v>20.580184</v>
      </c>
      <c r="BC53" s="7">
        <f t="shared" si="21"/>
        <v>20.6040112</v>
      </c>
      <c r="BD53" s="7">
        <f t="shared" si="21"/>
        <v>20.5831624</v>
      </c>
      <c r="BE53" s="7">
        <f t="shared" si="21"/>
        <v>20.6040112</v>
      </c>
    </row>
    <row r="54" spans="1:57" ht="9.75">
      <c r="A54" s="5">
        <v>18</v>
      </c>
      <c r="B54" s="81" t="s">
        <v>63</v>
      </c>
      <c r="C54" s="87">
        <f t="shared" si="1"/>
        <v>20.65878800000001</v>
      </c>
      <c r="D54" s="88">
        <f t="shared" si="2"/>
        <v>0.024661812780085644</v>
      </c>
      <c r="E54" s="89">
        <f t="shared" si="3"/>
        <v>20.612972000000003</v>
      </c>
      <c r="F54" s="90">
        <f t="shared" si="4"/>
        <v>20.7056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20.8</v>
      </c>
      <c r="N54" s="95">
        <v>20.776</v>
      </c>
      <c r="O54" s="95">
        <v>20.776</v>
      </c>
      <c r="P54" s="95">
        <v>20.788</v>
      </c>
      <c r="Q54" s="95">
        <v>20.776</v>
      </c>
      <c r="R54" s="95">
        <v>20.776</v>
      </c>
      <c r="S54" s="95">
        <v>20.776</v>
      </c>
      <c r="T54" s="95">
        <v>20.751</v>
      </c>
      <c r="U54" s="95">
        <v>20.772</v>
      </c>
      <c r="V54" s="95">
        <v>20.748</v>
      </c>
      <c r="W54" s="95">
        <v>20.748</v>
      </c>
      <c r="X54" s="95">
        <v>20.748</v>
      </c>
      <c r="Y54" s="95">
        <v>20.735</v>
      </c>
      <c r="Z54" s="95">
        <v>20.744</v>
      </c>
      <c r="AA54" s="95">
        <v>20.744</v>
      </c>
      <c r="AB54" s="95">
        <v>20.732</v>
      </c>
      <c r="AC54" s="95">
        <v>20.744</v>
      </c>
      <c r="AD54" s="95">
        <v>20.728</v>
      </c>
      <c r="AE54" s="95">
        <v>20.716</v>
      </c>
      <c r="AF54" s="95">
        <v>20.707</v>
      </c>
      <c r="AG54" s="96">
        <v>20.728</v>
      </c>
      <c r="AH54" s="5">
        <v>0.996</v>
      </c>
      <c r="AI54" s="5">
        <v>-0.0112</v>
      </c>
      <c r="AK54" s="7">
        <f aca="true" t="shared" si="22" ref="AK54:BE54">$AH$54*M54+$AI$54</f>
        <v>20.7056</v>
      </c>
      <c r="AL54" s="7">
        <f t="shared" si="22"/>
        <v>20.681696000000002</v>
      </c>
      <c r="AM54" s="7">
        <f t="shared" si="22"/>
        <v>20.681696000000002</v>
      </c>
      <c r="AN54" s="7">
        <f t="shared" si="22"/>
        <v>20.693648000000003</v>
      </c>
      <c r="AO54" s="7">
        <f t="shared" si="22"/>
        <v>20.681696000000002</v>
      </c>
      <c r="AP54" s="7">
        <f t="shared" si="22"/>
        <v>20.681696000000002</v>
      </c>
      <c r="AQ54" s="7">
        <f t="shared" si="22"/>
        <v>20.681696000000002</v>
      </c>
      <c r="AR54" s="7">
        <f t="shared" si="22"/>
        <v>20.656796000000003</v>
      </c>
      <c r="AS54" s="7">
        <f t="shared" si="22"/>
        <v>20.677712</v>
      </c>
      <c r="AT54" s="7">
        <f t="shared" si="22"/>
        <v>20.653808</v>
      </c>
      <c r="AU54" s="7">
        <f t="shared" si="22"/>
        <v>20.653808</v>
      </c>
      <c r="AV54" s="7">
        <f t="shared" si="22"/>
        <v>20.653808</v>
      </c>
      <c r="AW54" s="7">
        <f t="shared" si="22"/>
        <v>20.64086</v>
      </c>
      <c r="AX54" s="7">
        <f t="shared" si="22"/>
        <v>20.649824000000002</v>
      </c>
      <c r="AY54" s="7">
        <f t="shared" si="22"/>
        <v>20.649824000000002</v>
      </c>
      <c r="AZ54" s="7">
        <f t="shared" si="22"/>
        <v>20.637872</v>
      </c>
      <c r="BA54" s="7">
        <f t="shared" si="22"/>
        <v>20.649824000000002</v>
      </c>
      <c r="BB54" s="7">
        <f t="shared" si="22"/>
        <v>20.633888000000002</v>
      </c>
      <c r="BC54" s="7">
        <f t="shared" si="22"/>
        <v>20.621936</v>
      </c>
      <c r="BD54" s="7">
        <f t="shared" si="22"/>
        <v>20.612972000000003</v>
      </c>
      <c r="BE54" s="7">
        <f t="shared" si="22"/>
        <v>20.633888000000002</v>
      </c>
    </row>
    <row r="55" spans="1:57" ht="9.75">
      <c r="A55" s="5">
        <v>19</v>
      </c>
      <c r="B55" s="81" t="s">
        <v>64</v>
      </c>
      <c r="C55" s="87">
        <f t="shared" si="1"/>
        <v>20.60451493333333</v>
      </c>
      <c r="D55" s="88">
        <f t="shared" si="2"/>
        <v>0.023997987254691728</v>
      </c>
      <c r="E55" s="89">
        <f t="shared" si="3"/>
        <v>20.5677674</v>
      </c>
      <c r="F55" s="90">
        <f t="shared" si="4"/>
        <v>20.6481113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20.727</v>
      </c>
      <c r="N55" s="95">
        <v>20.715</v>
      </c>
      <c r="O55" s="95">
        <v>20.702</v>
      </c>
      <c r="P55" s="95">
        <v>20.727</v>
      </c>
      <c r="Q55" s="95">
        <v>20.702</v>
      </c>
      <c r="R55" s="95">
        <v>20.715</v>
      </c>
      <c r="S55" s="95">
        <v>20.69</v>
      </c>
      <c r="T55" s="95">
        <v>20.666</v>
      </c>
      <c r="U55" s="95">
        <v>20.686</v>
      </c>
      <c r="V55" s="95">
        <v>20.686</v>
      </c>
      <c r="W55" s="95">
        <v>20.686</v>
      </c>
      <c r="X55" s="95">
        <v>20.686</v>
      </c>
      <c r="Y55" s="95">
        <v>20.662</v>
      </c>
      <c r="Z55" s="95">
        <v>20.671</v>
      </c>
      <c r="AA55" s="95">
        <v>20.671</v>
      </c>
      <c r="AB55" s="95">
        <v>20.671</v>
      </c>
      <c r="AC55" s="95">
        <v>20.658</v>
      </c>
      <c r="AD55" s="95">
        <v>20.667</v>
      </c>
      <c r="AE55" s="95">
        <v>20.655</v>
      </c>
      <c r="AF55" s="95">
        <v>20.646</v>
      </c>
      <c r="AG55" s="96">
        <v>20.655</v>
      </c>
      <c r="AH55" s="5">
        <v>0.9919</v>
      </c>
      <c r="AI55" s="5">
        <v>0.089</v>
      </c>
      <c r="AK55" s="7">
        <f aca="true" t="shared" si="23" ref="AK55:BE55">$AH$55*M55+$AI$55</f>
        <v>20.6481113</v>
      </c>
      <c r="AL55" s="7">
        <f t="shared" si="23"/>
        <v>20.6362085</v>
      </c>
      <c r="AM55" s="7">
        <f t="shared" si="23"/>
        <v>20.623313800000002</v>
      </c>
      <c r="AN55" s="7">
        <f t="shared" si="23"/>
        <v>20.6481113</v>
      </c>
      <c r="AO55" s="7">
        <f t="shared" si="23"/>
        <v>20.623313800000002</v>
      </c>
      <c r="AP55" s="7">
        <f t="shared" si="23"/>
        <v>20.6362085</v>
      </c>
      <c r="AQ55" s="7">
        <f t="shared" si="23"/>
        <v>20.611411</v>
      </c>
      <c r="AR55" s="7">
        <f t="shared" si="23"/>
        <v>20.587605399999998</v>
      </c>
      <c r="AS55" s="7">
        <f t="shared" si="23"/>
        <v>20.607443399999998</v>
      </c>
      <c r="AT55" s="7">
        <f t="shared" si="23"/>
        <v>20.607443399999998</v>
      </c>
      <c r="AU55" s="7">
        <f t="shared" si="23"/>
        <v>20.607443399999998</v>
      </c>
      <c r="AV55" s="7">
        <f t="shared" si="23"/>
        <v>20.607443399999998</v>
      </c>
      <c r="AW55" s="7">
        <f t="shared" si="23"/>
        <v>20.583637799999998</v>
      </c>
      <c r="AX55" s="7">
        <f t="shared" si="23"/>
        <v>20.5925649</v>
      </c>
      <c r="AY55" s="7">
        <f t="shared" si="23"/>
        <v>20.5925649</v>
      </c>
      <c r="AZ55" s="7">
        <f t="shared" si="23"/>
        <v>20.5925649</v>
      </c>
      <c r="BA55" s="7">
        <f t="shared" si="23"/>
        <v>20.5796702</v>
      </c>
      <c r="BB55" s="7">
        <f t="shared" si="23"/>
        <v>20.5885973</v>
      </c>
      <c r="BC55" s="7">
        <f t="shared" si="23"/>
        <v>20.5766945</v>
      </c>
      <c r="BD55" s="7">
        <f t="shared" si="23"/>
        <v>20.5677674</v>
      </c>
      <c r="BE55" s="7">
        <f t="shared" si="23"/>
        <v>20.5766945</v>
      </c>
    </row>
    <row r="56" spans="1:57" ht="9.75">
      <c r="A56" s="5">
        <v>20</v>
      </c>
      <c r="B56" s="81" t="s">
        <v>65</v>
      </c>
      <c r="C56" s="87">
        <f t="shared" si="1"/>
        <v>20.637712038095238</v>
      </c>
      <c r="D56" s="88">
        <f t="shared" si="2"/>
        <v>0.024428211935843245</v>
      </c>
      <c r="E56" s="89">
        <f t="shared" si="3"/>
        <v>20.605886400000003</v>
      </c>
      <c r="F56" s="90">
        <f t="shared" si="4"/>
        <v>20.6772816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20.776</v>
      </c>
      <c r="N56" s="95">
        <v>20.739</v>
      </c>
      <c r="O56" s="95">
        <v>20.739</v>
      </c>
      <c r="P56" s="95">
        <v>20.776</v>
      </c>
      <c r="Q56" s="95">
        <v>20.776</v>
      </c>
      <c r="R56" s="95">
        <v>20.763</v>
      </c>
      <c r="S56" s="95">
        <v>20.739</v>
      </c>
      <c r="T56" s="95">
        <v>20.715</v>
      </c>
      <c r="U56" s="95">
        <v>20.76</v>
      </c>
      <c r="V56" s="95">
        <v>20.735</v>
      </c>
      <c r="W56" s="95">
        <v>20.723</v>
      </c>
      <c r="X56" s="95">
        <v>20.723</v>
      </c>
      <c r="Y56" s="95">
        <v>20.711</v>
      </c>
      <c r="Z56" s="95">
        <v>20.756</v>
      </c>
      <c r="AA56" s="95">
        <v>20.756</v>
      </c>
      <c r="AB56" s="95">
        <v>20.72</v>
      </c>
      <c r="AC56" s="95">
        <v>20.707</v>
      </c>
      <c r="AD56" s="95">
        <v>20.716</v>
      </c>
      <c r="AE56" s="95">
        <v>20.704</v>
      </c>
      <c r="AF56" s="95">
        <v>20.72</v>
      </c>
      <c r="AG56" s="96">
        <v>20.704</v>
      </c>
      <c r="AH56" s="5">
        <v>0.9916</v>
      </c>
      <c r="AI56" s="5">
        <v>0.0758</v>
      </c>
      <c r="AK56" s="7">
        <f aca="true" t="shared" si="24" ref="AK56:BE56">$AH$56*M56+$AI$56</f>
        <v>20.6772816</v>
      </c>
      <c r="AL56" s="7">
        <f t="shared" si="24"/>
        <v>20.640592400000003</v>
      </c>
      <c r="AM56" s="7">
        <f t="shared" si="24"/>
        <v>20.640592400000003</v>
      </c>
      <c r="AN56" s="7">
        <f t="shared" si="24"/>
        <v>20.6772816</v>
      </c>
      <c r="AO56" s="7">
        <f t="shared" si="24"/>
        <v>20.6772816</v>
      </c>
      <c r="AP56" s="7">
        <f t="shared" si="24"/>
        <v>20.664390800000003</v>
      </c>
      <c r="AQ56" s="7">
        <f t="shared" si="24"/>
        <v>20.640592400000003</v>
      </c>
      <c r="AR56" s="7">
        <f t="shared" si="24"/>
        <v>20.616794000000002</v>
      </c>
      <c r="AS56" s="7">
        <f t="shared" si="24"/>
        <v>20.661416000000003</v>
      </c>
      <c r="AT56" s="7">
        <f t="shared" si="24"/>
        <v>20.636626</v>
      </c>
      <c r="AU56" s="7">
        <f t="shared" si="24"/>
        <v>20.6247268</v>
      </c>
      <c r="AV56" s="7">
        <f t="shared" si="24"/>
        <v>20.6247268</v>
      </c>
      <c r="AW56" s="7">
        <f t="shared" si="24"/>
        <v>20.6128276</v>
      </c>
      <c r="AX56" s="7">
        <f t="shared" si="24"/>
        <v>20.657449600000003</v>
      </c>
      <c r="AY56" s="7">
        <f t="shared" si="24"/>
        <v>20.657449600000003</v>
      </c>
      <c r="AZ56" s="7">
        <f t="shared" si="24"/>
        <v>20.621752</v>
      </c>
      <c r="BA56" s="7">
        <f t="shared" si="24"/>
        <v>20.608861200000003</v>
      </c>
      <c r="BB56" s="7">
        <f t="shared" si="24"/>
        <v>20.6177856</v>
      </c>
      <c r="BC56" s="7">
        <f t="shared" si="24"/>
        <v>20.605886400000003</v>
      </c>
      <c r="BD56" s="7">
        <f t="shared" si="24"/>
        <v>20.621752</v>
      </c>
      <c r="BE56" s="7">
        <f t="shared" si="24"/>
        <v>20.605886400000003</v>
      </c>
    </row>
    <row r="57" spans="1:57" ht="9.75">
      <c r="A57" s="5">
        <v>21</v>
      </c>
      <c r="B57" s="81" t="s">
        <v>66</v>
      </c>
      <c r="C57" s="87">
        <f t="shared" si="1"/>
        <v>20.51592585714286</v>
      </c>
      <c r="D57" s="88">
        <f t="shared" si="2"/>
        <v>0.032110209886896786</v>
      </c>
      <c r="E57" s="89">
        <f t="shared" si="3"/>
        <v>20.455210100000002</v>
      </c>
      <c r="F57" s="90">
        <f t="shared" si="4"/>
        <v>20.5750848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20.443</v>
      </c>
      <c r="N57" s="95">
        <v>20.431</v>
      </c>
      <c r="O57" s="95">
        <v>20.431</v>
      </c>
      <c r="P57" s="95">
        <v>20.464</v>
      </c>
      <c r="Q57" s="95">
        <v>20.443</v>
      </c>
      <c r="R57" s="95">
        <v>20.431</v>
      </c>
      <c r="S57" s="95">
        <v>20.403</v>
      </c>
      <c r="T57" s="95">
        <v>20.379</v>
      </c>
      <c r="U57" s="95">
        <v>20.412</v>
      </c>
      <c r="V57" s="95">
        <v>20.412</v>
      </c>
      <c r="W57" s="95">
        <v>20.375</v>
      </c>
      <c r="X57" s="95">
        <v>20.363</v>
      </c>
      <c r="Y57" s="95">
        <v>20.396</v>
      </c>
      <c r="Z57" s="95">
        <v>20.432</v>
      </c>
      <c r="AA57" s="95">
        <v>20.432</v>
      </c>
      <c r="AB57" s="95">
        <v>20.396</v>
      </c>
      <c r="AC57" s="95">
        <v>20.371</v>
      </c>
      <c r="AD57" s="95">
        <v>20.343</v>
      </c>
      <c r="AE57" s="95">
        <v>20.38</v>
      </c>
      <c r="AF57" s="95">
        <v>20.389</v>
      </c>
      <c r="AG57" s="96">
        <v>20.364</v>
      </c>
      <c r="AH57" s="5">
        <v>0.9907</v>
      </c>
      <c r="AI57" s="5">
        <v>0.3014</v>
      </c>
      <c r="AK57" s="7">
        <f aca="true" t="shared" si="25" ref="AK57:BE57">$AH$57*M57+$AI$57</f>
        <v>20.554280100000003</v>
      </c>
      <c r="AL57" s="7">
        <f t="shared" si="25"/>
        <v>20.542391700000003</v>
      </c>
      <c r="AM57" s="7">
        <f t="shared" si="25"/>
        <v>20.542391700000003</v>
      </c>
      <c r="AN57" s="7">
        <f t="shared" si="25"/>
        <v>20.5750848</v>
      </c>
      <c r="AO57" s="7">
        <f t="shared" si="25"/>
        <v>20.554280100000003</v>
      </c>
      <c r="AP57" s="7">
        <f t="shared" si="25"/>
        <v>20.542391700000003</v>
      </c>
      <c r="AQ57" s="7">
        <f t="shared" si="25"/>
        <v>20.5146521</v>
      </c>
      <c r="AR57" s="7">
        <f t="shared" si="25"/>
        <v>20.490875300000003</v>
      </c>
      <c r="AS57" s="7">
        <f t="shared" si="25"/>
        <v>20.523568400000002</v>
      </c>
      <c r="AT57" s="7">
        <f t="shared" si="25"/>
        <v>20.523568400000002</v>
      </c>
      <c r="AU57" s="7">
        <f t="shared" si="25"/>
        <v>20.486912500000003</v>
      </c>
      <c r="AV57" s="7">
        <f t="shared" si="25"/>
        <v>20.475024100000002</v>
      </c>
      <c r="AW57" s="7">
        <f t="shared" si="25"/>
        <v>20.507717200000002</v>
      </c>
      <c r="AX57" s="7">
        <f t="shared" si="25"/>
        <v>20.5433824</v>
      </c>
      <c r="AY57" s="7">
        <f t="shared" si="25"/>
        <v>20.5433824</v>
      </c>
      <c r="AZ57" s="7">
        <f t="shared" si="25"/>
        <v>20.507717200000002</v>
      </c>
      <c r="BA57" s="7">
        <f t="shared" si="25"/>
        <v>20.4829497</v>
      </c>
      <c r="BB57" s="7">
        <f t="shared" si="25"/>
        <v>20.455210100000002</v>
      </c>
      <c r="BC57" s="7">
        <f t="shared" si="25"/>
        <v>20.491866</v>
      </c>
      <c r="BD57" s="7">
        <f t="shared" si="25"/>
        <v>20.5007823</v>
      </c>
      <c r="BE57" s="7">
        <f t="shared" si="25"/>
        <v>20.4760148</v>
      </c>
    </row>
    <row r="58" spans="1:57" ht="9.75">
      <c r="A58" s="5">
        <v>22</v>
      </c>
      <c r="B58" s="81" t="s">
        <v>67</v>
      </c>
      <c r="C58" s="87">
        <f t="shared" si="1"/>
        <v>20.52061987142857</v>
      </c>
      <c r="D58" s="88">
        <f t="shared" si="2"/>
        <v>0.02630364045971855</v>
      </c>
      <c r="E58" s="89">
        <f t="shared" si="3"/>
        <v>20.4728058</v>
      </c>
      <c r="F58" s="90">
        <f t="shared" si="4"/>
        <v>20.559727499999997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20.517</v>
      </c>
      <c r="N58" s="95">
        <v>20.505</v>
      </c>
      <c r="O58" s="95">
        <v>20.517</v>
      </c>
      <c r="P58" s="95">
        <v>20.525</v>
      </c>
      <c r="Q58" s="95">
        <v>20.517</v>
      </c>
      <c r="R58" s="95">
        <v>20.517</v>
      </c>
      <c r="S58" s="95">
        <v>20.489</v>
      </c>
      <c r="T58" s="95">
        <v>20.476</v>
      </c>
      <c r="U58" s="95">
        <v>20.485</v>
      </c>
      <c r="V58" s="95">
        <v>20.497</v>
      </c>
      <c r="W58" s="95">
        <v>20.473</v>
      </c>
      <c r="X58" s="95">
        <v>20.448</v>
      </c>
      <c r="Y58" s="95">
        <v>20.469</v>
      </c>
      <c r="Z58" s="95">
        <v>20.506</v>
      </c>
      <c r="AA58" s="95">
        <v>20.506</v>
      </c>
      <c r="AB58" s="95">
        <v>20.469</v>
      </c>
      <c r="AC58" s="95">
        <v>20.469</v>
      </c>
      <c r="AD58" s="95">
        <v>20.453</v>
      </c>
      <c r="AE58" s="95">
        <v>20.453</v>
      </c>
      <c r="AF58" s="95">
        <v>20.474</v>
      </c>
      <c r="AG58" s="96">
        <v>20.438</v>
      </c>
      <c r="AH58" s="5">
        <v>0.9991</v>
      </c>
      <c r="AI58" s="5">
        <v>0.0532</v>
      </c>
      <c r="AK58" s="7">
        <f aca="true" t="shared" si="26" ref="AK58:BE58">$AH$58*M58+$AI$58</f>
        <v>20.5517347</v>
      </c>
      <c r="AL58" s="7">
        <f t="shared" si="26"/>
        <v>20.5397455</v>
      </c>
      <c r="AM58" s="7">
        <f t="shared" si="26"/>
        <v>20.5517347</v>
      </c>
      <c r="AN58" s="7">
        <f t="shared" si="26"/>
        <v>20.559727499999997</v>
      </c>
      <c r="AO58" s="7">
        <f t="shared" si="26"/>
        <v>20.5517347</v>
      </c>
      <c r="AP58" s="7">
        <f t="shared" si="26"/>
        <v>20.5517347</v>
      </c>
      <c r="AQ58" s="7">
        <f t="shared" si="26"/>
        <v>20.5237599</v>
      </c>
      <c r="AR58" s="7">
        <f t="shared" si="26"/>
        <v>20.510771599999998</v>
      </c>
      <c r="AS58" s="7">
        <f t="shared" si="26"/>
        <v>20.5197635</v>
      </c>
      <c r="AT58" s="7">
        <f t="shared" si="26"/>
        <v>20.5317527</v>
      </c>
      <c r="AU58" s="7">
        <f t="shared" si="26"/>
        <v>20.507774299999998</v>
      </c>
      <c r="AV58" s="7">
        <f t="shared" si="26"/>
        <v>20.4827968</v>
      </c>
      <c r="AW58" s="7">
        <f t="shared" si="26"/>
        <v>20.503777900000003</v>
      </c>
      <c r="AX58" s="7">
        <f t="shared" si="26"/>
        <v>20.5407446</v>
      </c>
      <c r="AY58" s="7">
        <f t="shared" si="26"/>
        <v>20.5407446</v>
      </c>
      <c r="AZ58" s="7">
        <f t="shared" si="26"/>
        <v>20.503777900000003</v>
      </c>
      <c r="BA58" s="7">
        <f t="shared" si="26"/>
        <v>20.503777900000003</v>
      </c>
      <c r="BB58" s="7">
        <f t="shared" si="26"/>
        <v>20.4877923</v>
      </c>
      <c r="BC58" s="7">
        <f t="shared" si="26"/>
        <v>20.4877923</v>
      </c>
      <c r="BD58" s="7">
        <f t="shared" si="26"/>
        <v>20.5087734</v>
      </c>
      <c r="BE58" s="7">
        <f t="shared" si="26"/>
        <v>20.4728058</v>
      </c>
    </row>
    <row r="59" spans="1:57" ht="9.75">
      <c r="A59" s="5">
        <v>23</v>
      </c>
      <c r="B59" s="81" t="s">
        <v>68</v>
      </c>
      <c r="C59" s="87">
        <f t="shared" si="1"/>
        <v>20.52388733333333</v>
      </c>
      <c r="D59" s="88">
        <f t="shared" si="2"/>
        <v>0.02720296536286705</v>
      </c>
      <c r="E59" s="89">
        <f t="shared" si="3"/>
        <v>20.470022</v>
      </c>
      <c r="F59" s="90">
        <f t="shared" si="4"/>
        <v>20.569422000000003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20.505</v>
      </c>
      <c r="N59" s="95">
        <v>20.492</v>
      </c>
      <c r="O59" s="95">
        <v>20.492</v>
      </c>
      <c r="P59" s="95">
        <v>20.513</v>
      </c>
      <c r="Q59" s="95">
        <v>20.505</v>
      </c>
      <c r="R59" s="95">
        <v>20.492</v>
      </c>
      <c r="S59" s="95">
        <v>20.476</v>
      </c>
      <c r="T59" s="95">
        <v>20.476</v>
      </c>
      <c r="U59" s="95">
        <v>20.461</v>
      </c>
      <c r="V59" s="95">
        <v>20.461</v>
      </c>
      <c r="W59" s="95">
        <v>20.436</v>
      </c>
      <c r="X59" s="95">
        <v>20.424</v>
      </c>
      <c r="Y59" s="95">
        <v>20.445</v>
      </c>
      <c r="Z59" s="95">
        <v>20.481</v>
      </c>
      <c r="AA59" s="95">
        <v>20.481</v>
      </c>
      <c r="AB59" s="95">
        <v>20.457</v>
      </c>
      <c r="AC59" s="95">
        <v>20.445</v>
      </c>
      <c r="AD59" s="95">
        <v>20.453</v>
      </c>
      <c r="AE59" s="95">
        <v>20.453</v>
      </c>
      <c r="AF59" s="95">
        <v>20.45</v>
      </c>
      <c r="AG59" s="96">
        <v>20.413</v>
      </c>
      <c r="AH59" s="5">
        <v>0.994</v>
      </c>
      <c r="AI59" s="5">
        <v>0.1795</v>
      </c>
      <c r="AK59" s="7">
        <f aca="true" t="shared" si="27" ref="AK59:BE59">$AH$59*M59+$AI$59</f>
        <v>20.56147</v>
      </c>
      <c r="AL59" s="7">
        <f t="shared" si="27"/>
        <v>20.548548</v>
      </c>
      <c r="AM59" s="7">
        <f t="shared" si="27"/>
        <v>20.548548</v>
      </c>
      <c r="AN59" s="7">
        <f t="shared" si="27"/>
        <v>20.569422000000003</v>
      </c>
      <c r="AO59" s="7">
        <f t="shared" si="27"/>
        <v>20.56147</v>
      </c>
      <c r="AP59" s="7">
        <f t="shared" si="27"/>
        <v>20.548548</v>
      </c>
      <c r="AQ59" s="7">
        <f t="shared" si="27"/>
        <v>20.532644</v>
      </c>
      <c r="AR59" s="7">
        <f t="shared" si="27"/>
        <v>20.532644</v>
      </c>
      <c r="AS59" s="7">
        <f t="shared" si="27"/>
        <v>20.517734</v>
      </c>
      <c r="AT59" s="7">
        <f t="shared" si="27"/>
        <v>20.517734</v>
      </c>
      <c r="AU59" s="7">
        <f t="shared" si="27"/>
        <v>20.492884</v>
      </c>
      <c r="AV59" s="7">
        <f t="shared" si="27"/>
        <v>20.480956</v>
      </c>
      <c r="AW59" s="7">
        <f t="shared" si="27"/>
        <v>20.50183</v>
      </c>
      <c r="AX59" s="7">
        <f t="shared" si="27"/>
        <v>20.537614</v>
      </c>
      <c r="AY59" s="7">
        <f t="shared" si="27"/>
        <v>20.537614</v>
      </c>
      <c r="AZ59" s="7">
        <f t="shared" si="27"/>
        <v>20.513758000000003</v>
      </c>
      <c r="BA59" s="7">
        <f t="shared" si="27"/>
        <v>20.50183</v>
      </c>
      <c r="BB59" s="7">
        <f t="shared" si="27"/>
        <v>20.509782</v>
      </c>
      <c r="BC59" s="7">
        <f t="shared" si="27"/>
        <v>20.509782</v>
      </c>
      <c r="BD59" s="7">
        <f t="shared" si="27"/>
        <v>20.5068</v>
      </c>
      <c r="BE59" s="7">
        <f t="shared" si="27"/>
        <v>20.470022</v>
      </c>
    </row>
    <row r="60" spans="1:57" ht="9.75">
      <c r="A60" s="5">
        <v>24</v>
      </c>
      <c r="B60" s="81" t="s">
        <v>69</v>
      </c>
      <c r="C60" s="87">
        <f t="shared" si="1"/>
        <v>20.519886200000002</v>
      </c>
      <c r="D60" s="88">
        <f t="shared" si="2"/>
        <v>0.029352359279689738</v>
      </c>
      <c r="E60" s="89">
        <f t="shared" si="3"/>
        <v>20.4615587</v>
      </c>
      <c r="F60" s="90">
        <f t="shared" si="4"/>
        <v>20.5655483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20.517</v>
      </c>
      <c r="N60" s="95">
        <v>20.505</v>
      </c>
      <c r="O60" s="95">
        <v>20.505</v>
      </c>
      <c r="P60" s="95">
        <v>20.513</v>
      </c>
      <c r="Q60" s="95">
        <v>20.517</v>
      </c>
      <c r="R60" s="95">
        <v>20.505</v>
      </c>
      <c r="S60" s="95">
        <v>20.476</v>
      </c>
      <c r="T60" s="95">
        <v>20.476</v>
      </c>
      <c r="U60" s="95">
        <v>20.461</v>
      </c>
      <c r="V60" s="95">
        <v>20.473</v>
      </c>
      <c r="W60" s="95">
        <v>20.436</v>
      </c>
      <c r="X60" s="95">
        <v>20.436</v>
      </c>
      <c r="Y60" s="95">
        <v>20.457</v>
      </c>
      <c r="Z60" s="95">
        <v>20.469</v>
      </c>
      <c r="AA60" s="95">
        <v>20.469</v>
      </c>
      <c r="AB60" s="95">
        <v>20.457</v>
      </c>
      <c r="AC60" s="95">
        <v>20.445</v>
      </c>
      <c r="AD60" s="95">
        <v>20.453</v>
      </c>
      <c r="AE60" s="95">
        <v>20.453</v>
      </c>
      <c r="AF60" s="95">
        <v>20.462</v>
      </c>
      <c r="AG60" s="96">
        <v>20.413</v>
      </c>
      <c r="AH60" s="5">
        <v>0.9999</v>
      </c>
      <c r="AI60" s="5">
        <v>0.0506</v>
      </c>
      <c r="AK60" s="7">
        <f aca="true" t="shared" si="28" ref="AK60:BE60">$AH$60*M60+$AI$60</f>
        <v>20.5655483</v>
      </c>
      <c r="AL60" s="7">
        <f t="shared" si="28"/>
        <v>20.5535495</v>
      </c>
      <c r="AM60" s="7">
        <f t="shared" si="28"/>
        <v>20.5535495</v>
      </c>
      <c r="AN60" s="7">
        <f t="shared" si="28"/>
        <v>20.5615487</v>
      </c>
      <c r="AO60" s="7">
        <f t="shared" si="28"/>
        <v>20.5655483</v>
      </c>
      <c r="AP60" s="7">
        <f t="shared" si="28"/>
        <v>20.5535495</v>
      </c>
      <c r="AQ60" s="7">
        <f t="shared" si="28"/>
        <v>20.524552399999997</v>
      </c>
      <c r="AR60" s="7">
        <f t="shared" si="28"/>
        <v>20.524552399999997</v>
      </c>
      <c r="AS60" s="7">
        <f t="shared" si="28"/>
        <v>20.509553899999997</v>
      </c>
      <c r="AT60" s="7">
        <f t="shared" si="28"/>
        <v>20.521552699999997</v>
      </c>
      <c r="AU60" s="7">
        <f t="shared" si="28"/>
        <v>20.4845564</v>
      </c>
      <c r="AV60" s="7">
        <f t="shared" si="28"/>
        <v>20.4845564</v>
      </c>
      <c r="AW60" s="7">
        <f t="shared" si="28"/>
        <v>20.5055543</v>
      </c>
      <c r="AX60" s="7">
        <f t="shared" si="28"/>
        <v>20.5175531</v>
      </c>
      <c r="AY60" s="7">
        <f t="shared" si="28"/>
        <v>20.5175531</v>
      </c>
      <c r="AZ60" s="7">
        <f t="shared" si="28"/>
        <v>20.5055543</v>
      </c>
      <c r="BA60" s="7">
        <f t="shared" si="28"/>
        <v>20.4935555</v>
      </c>
      <c r="BB60" s="7">
        <f t="shared" si="28"/>
        <v>20.5015547</v>
      </c>
      <c r="BC60" s="7">
        <f t="shared" si="28"/>
        <v>20.5015547</v>
      </c>
      <c r="BD60" s="7">
        <f t="shared" si="28"/>
        <v>20.5105538</v>
      </c>
      <c r="BE60" s="7">
        <f t="shared" si="28"/>
        <v>20.4615587</v>
      </c>
    </row>
    <row r="61" spans="1:57" ht="9.75">
      <c r="A61" s="5">
        <v>25</v>
      </c>
      <c r="B61" s="81" t="s">
        <v>70</v>
      </c>
      <c r="C61" s="87">
        <f t="shared" si="1"/>
        <v>19.168923466666666</v>
      </c>
      <c r="D61" s="88">
        <f t="shared" si="2"/>
        <v>0.08583179313362486</v>
      </c>
      <c r="E61" s="89">
        <f t="shared" si="3"/>
        <v>19.006042400000002</v>
      </c>
      <c r="F61" s="90">
        <f t="shared" si="4"/>
        <v>19.3533672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19.079</v>
      </c>
      <c r="N61" s="95">
        <v>19.042</v>
      </c>
      <c r="O61" s="95">
        <v>18.993</v>
      </c>
      <c r="P61" s="95">
        <v>19.014</v>
      </c>
      <c r="Q61" s="95">
        <v>19.116</v>
      </c>
      <c r="R61" s="95">
        <v>19.079</v>
      </c>
      <c r="S61" s="95">
        <v>18.977</v>
      </c>
      <c r="T61" s="95">
        <v>18.977</v>
      </c>
      <c r="U61" s="95">
        <v>18.974</v>
      </c>
      <c r="V61" s="95">
        <v>19.059</v>
      </c>
      <c r="W61" s="95">
        <v>18.928</v>
      </c>
      <c r="X61" s="95">
        <v>19.035</v>
      </c>
      <c r="Y61" s="95">
        <v>19.129</v>
      </c>
      <c r="Z61" s="95">
        <v>18.887</v>
      </c>
      <c r="AA61" s="95">
        <v>18.961</v>
      </c>
      <c r="AB61" s="95">
        <v>19.08</v>
      </c>
      <c r="AC61" s="95">
        <v>19.092</v>
      </c>
      <c r="AD61" s="95">
        <v>19.187</v>
      </c>
      <c r="AE61" s="95">
        <v>19.236</v>
      </c>
      <c r="AF61" s="95">
        <v>19.146</v>
      </c>
      <c r="AG61" s="96">
        <v>19.073</v>
      </c>
      <c r="AH61" s="5">
        <v>0.9952</v>
      </c>
      <c r="AI61" s="5">
        <v>0.2097</v>
      </c>
      <c r="AK61" s="7">
        <f aca="true" t="shared" si="29" ref="AK61:BE61">$AH$61*M61+$AI$61</f>
        <v>19.1971208</v>
      </c>
      <c r="AL61" s="7">
        <f t="shared" si="29"/>
        <v>19.160298400000002</v>
      </c>
      <c r="AM61" s="7">
        <f t="shared" si="29"/>
        <v>19.1115336</v>
      </c>
      <c r="AN61" s="7">
        <f t="shared" si="29"/>
        <v>19.1324328</v>
      </c>
      <c r="AO61" s="7">
        <f t="shared" si="29"/>
        <v>19.233943200000002</v>
      </c>
      <c r="AP61" s="7">
        <f t="shared" si="29"/>
        <v>19.1971208</v>
      </c>
      <c r="AQ61" s="7">
        <f t="shared" si="29"/>
        <v>19.0956104</v>
      </c>
      <c r="AR61" s="7">
        <f t="shared" si="29"/>
        <v>19.0956104</v>
      </c>
      <c r="AS61" s="7">
        <f t="shared" si="29"/>
        <v>19.092624800000003</v>
      </c>
      <c r="AT61" s="7">
        <f t="shared" si="29"/>
        <v>19.177216800000004</v>
      </c>
      <c r="AU61" s="7">
        <f t="shared" si="29"/>
        <v>19.0468456</v>
      </c>
      <c r="AV61" s="7">
        <f t="shared" si="29"/>
        <v>19.153332000000002</v>
      </c>
      <c r="AW61" s="7">
        <f t="shared" si="29"/>
        <v>19.246880800000003</v>
      </c>
      <c r="AX61" s="7">
        <f t="shared" si="29"/>
        <v>19.006042400000002</v>
      </c>
      <c r="AY61" s="7">
        <f t="shared" si="29"/>
        <v>19.0796872</v>
      </c>
      <c r="AZ61" s="7">
        <f t="shared" si="29"/>
        <v>19.198116</v>
      </c>
      <c r="BA61" s="7">
        <f t="shared" si="29"/>
        <v>19.2100584</v>
      </c>
      <c r="BB61" s="7">
        <f t="shared" si="29"/>
        <v>19.304602400000004</v>
      </c>
      <c r="BC61" s="7">
        <f t="shared" si="29"/>
        <v>19.3533672</v>
      </c>
      <c r="BD61" s="7">
        <f t="shared" si="29"/>
        <v>19.2637992</v>
      </c>
      <c r="BE61" s="7">
        <f t="shared" si="29"/>
        <v>19.191149600000003</v>
      </c>
    </row>
    <row r="62" spans="1:57" ht="9.75">
      <c r="A62" s="5">
        <v>26</v>
      </c>
      <c r="B62" s="81" t="s">
        <v>71</v>
      </c>
      <c r="C62" s="87">
        <f t="shared" si="1"/>
        <v>20.042170666666667</v>
      </c>
      <c r="D62" s="88">
        <f t="shared" si="2"/>
        <v>0.0417924921646623</v>
      </c>
      <c r="E62" s="89">
        <f t="shared" si="3"/>
        <v>19.964117999999996</v>
      </c>
      <c r="F62" s="90">
        <f t="shared" si="4"/>
        <v>20.09632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20.03</v>
      </c>
      <c r="N62" s="95">
        <v>20.018</v>
      </c>
      <c r="O62" s="95">
        <v>20.018</v>
      </c>
      <c r="P62" s="95">
        <v>19.99</v>
      </c>
      <c r="Q62" s="95">
        <v>20.03</v>
      </c>
      <c r="R62" s="95">
        <v>19.981</v>
      </c>
      <c r="S62" s="95">
        <v>19.953</v>
      </c>
      <c r="T62" s="95">
        <v>20.014</v>
      </c>
      <c r="U62" s="95">
        <v>19.95</v>
      </c>
      <c r="V62" s="95">
        <v>19.974</v>
      </c>
      <c r="W62" s="95">
        <v>19.925</v>
      </c>
      <c r="X62" s="95">
        <v>20.011</v>
      </c>
      <c r="Y62" s="95">
        <v>20.007</v>
      </c>
      <c r="Z62" s="95">
        <v>19.922</v>
      </c>
      <c r="AA62" s="95">
        <v>19.897</v>
      </c>
      <c r="AB62" s="95">
        <v>19.946</v>
      </c>
      <c r="AC62" s="95">
        <v>19.897</v>
      </c>
      <c r="AD62" s="95">
        <v>19.955</v>
      </c>
      <c r="AE62" s="95">
        <v>20.016</v>
      </c>
      <c r="AF62" s="95">
        <v>19.976</v>
      </c>
      <c r="AG62" s="96">
        <v>19.976</v>
      </c>
      <c r="AH62" s="5">
        <v>0.994</v>
      </c>
      <c r="AI62" s="5">
        <v>0.1865</v>
      </c>
      <c r="AK62" s="7">
        <f aca="true" t="shared" si="30" ref="AK62:BE62">$AH$62*M62+$AI$62</f>
        <v>20.09632</v>
      </c>
      <c r="AL62" s="7">
        <f t="shared" si="30"/>
        <v>20.084391999999998</v>
      </c>
      <c r="AM62" s="7">
        <f t="shared" si="30"/>
        <v>20.084391999999998</v>
      </c>
      <c r="AN62" s="7">
        <f t="shared" si="30"/>
        <v>20.056559999999998</v>
      </c>
      <c r="AO62" s="7">
        <f t="shared" si="30"/>
        <v>20.09632</v>
      </c>
      <c r="AP62" s="7">
        <f t="shared" si="30"/>
        <v>20.047614</v>
      </c>
      <c r="AQ62" s="7">
        <f t="shared" si="30"/>
        <v>20.019782</v>
      </c>
      <c r="AR62" s="7">
        <f t="shared" si="30"/>
        <v>20.080416</v>
      </c>
      <c r="AS62" s="7">
        <f t="shared" si="30"/>
        <v>20.016799999999996</v>
      </c>
      <c r="AT62" s="7">
        <f t="shared" si="30"/>
        <v>20.040656</v>
      </c>
      <c r="AU62" s="7">
        <f t="shared" si="30"/>
        <v>19.99195</v>
      </c>
      <c r="AV62" s="7">
        <f t="shared" si="30"/>
        <v>20.077433999999997</v>
      </c>
      <c r="AW62" s="7">
        <f t="shared" si="30"/>
        <v>20.073458</v>
      </c>
      <c r="AX62" s="7">
        <f t="shared" si="30"/>
        <v>19.988968</v>
      </c>
      <c r="AY62" s="7">
        <f t="shared" si="30"/>
        <v>19.964117999999996</v>
      </c>
      <c r="AZ62" s="7">
        <f t="shared" si="30"/>
        <v>20.012824</v>
      </c>
      <c r="BA62" s="7">
        <f t="shared" si="30"/>
        <v>19.964117999999996</v>
      </c>
      <c r="BB62" s="7">
        <f t="shared" si="30"/>
        <v>20.021769999999997</v>
      </c>
      <c r="BC62" s="7">
        <f t="shared" si="30"/>
        <v>20.082403999999997</v>
      </c>
      <c r="BD62" s="7">
        <f t="shared" si="30"/>
        <v>20.042644</v>
      </c>
      <c r="BE62" s="7">
        <f t="shared" si="30"/>
        <v>20.042644</v>
      </c>
    </row>
    <row r="63" spans="1:57" ht="9.75">
      <c r="A63" s="5">
        <v>27</v>
      </c>
      <c r="B63" s="81" t="s">
        <v>72</v>
      </c>
      <c r="C63" s="87">
        <f t="shared" si="1"/>
        <v>20.532052685714287</v>
      </c>
      <c r="D63" s="88">
        <f t="shared" si="2"/>
        <v>0.03382283961594978</v>
      </c>
      <c r="E63" s="89">
        <f t="shared" si="3"/>
        <v>20.453495200000003</v>
      </c>
      <c r="F63" s="90">
        <f t="shared" si="4"/>
        <v>20.5859898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20.517</v>
      </c>
      <c r="N63" s="95">
        <v>20.468</v>
      </c>
      <c r="O63" s="95">
        <v>20.48</v>
      </c>
      <c r="P63" s="95">
        <v>20.489</v>
      </c>
      <c r="Q63" s="95">
        <v>20.529</v>
      </c>
      <c r="R63" s="95">
        <v>20.517</v>
      </c>
      <c r="S63" s="95">
        <v>20.501</v>
      </c>
      <c r="T63" s="95">
        <v>20.501</v>
      </c>
      <c r="U63" s="95">
        <v>20.51</v>
      </c>
      <c r="V63" s="95">
        <v>20.497</v>
      </c>
      <c r="W63" s="95">
        <v>20.485</v>
      </c>
      <c r="X63" s="95">
        <v>20.485</v>
      </c>
      <c r="Y63" s="95">
        <v>20.457</v>
      </c>
      <c r="Z63" s="95">
        <v>20.396</v>
      </c>
      <c r="AA63" s="95">
        <v>20.42</v>
      </c>
      <c r="AB63" s="95">
        <v>20.457</v>
      </c>
      <c r="AC63" s="95">
        <v>20.445</v>
      </c>
      <c r="AD63" s="95">
        <v>20.453</v>
      </c>
      <c r="AE63" s="95">
        <v>20.441</v>
      </c>
      <c r="AF63" s="95">
        <v>20.45</v>
      </c>
      <c r="AG63" s="96">
        <v>20.474</v>
      </c>
      <c r="AH63" s="5">
        <v>0.9962</v>
      </c>
      <c r="AI63" s="5">
        <v>0.135</v>
      </c>
      <c r="AK63" s="7">
        <f aca="true" t="shared" si="31" ref="AK63:BE63">$AH$63*M63+$AI$63</f>
        <v>20.5740354</v>
      </c>
      <c r="AL63" s="7">
        <f t="shared" si="31"/>
        <v>20.525221600000002</v>
      </c>
      <c r="AM63" s="7">
        <f t="shared" si="31"/>
        <v>20.537176000000002</v>
      </c>
      <c r="AN63" s="7">
        <f t="shared" si="31"/>
        <v>20.5461418</v>
      </c>
      <c r="AO63" s="7">
        <f t="shared" si="31"/>
        <v>20.5859898</v>
      </c>
      <c r="AP63" s="7">
        <f t="shared" si="31"/>
        <v>20.5740354</v>
      </c>
      <c r="AQ63" s="7">
        <f t="shared" si="31"/>
        <v>20.5580962</v>
      </c>
      <c r="AR63" s="7">
        <f t="shared" si="31"/>
        <v>20.5580962</v>
      </c>
      <c r="AS63" s="7">
        <f t="shared" si="31"/>
        <v>20.567062000000004</v>
      </c>
      <c r="AT63" s="7">
        <f t="shared" si="31"/>
        <v>20.5541114</v>
      </c>
      <c r="AU63" s="7">
        <f t="shared" si="31"/>
        <v>20.542157</v>
      </c>
      <c r="AV63" s="7">
        <f t="shared" si="31"/>
        <v>20.542157</v>
      </c>
      <c r="AW63" s="7">
        <f t="shared" si="31"/>
        <v>20.5142634</v>
      </c>
      <c r="AX63" s="7">
        <f t="shared" si="31"/>
        <v>20.453495200000003</v>
      </c>
      <c r="AY63" s="7">
        <f t="shared" si="31"/>
        <v>20.477404000000003</v>
      </c>
      <c r="AZ63" s="7">
        <f t="shared" si="31"/>
        <v>20.5142634</v>
      </c>
      <c r="BA63" s="7">
        <f t="shared" si="31"/>
        <v>20.502309</v>
      </c>
      <c r="BB63" s="7">
        <f t="shared" si="31"/>
        <v>20.5102786</v>
      </c>
      <c r="BC63" s="7">
        <f t="shared" si="31"/>
        <v>20.4983242</v>
      </c>
      <c r="BD63" s="7">
        <f t="shared" si="31"/>
        <v>20.50729</v>
      </c>
      <c r="BE63" s="7">
        <f t="shared" si="31"/>
        <v>20.531198800000002</v>
      </c>
    </row>
    <row r="64" spans="1:57" ht="9.75">
      <c r="A64" s="5">
        <v>28</v>
      </c>
      <c r="B64" s="81" t="s">
        <v>73</v>
      </c>
      <c r="C64" s="87">
        <f t="shared" si="1"/>
        <v>20.604642000000002</v>
      </c>
      <c r="D64" s="88">
        <f t="shared" si="2"/>
        <v>0.026369893157254437</v>
      </c>
      <c r="E64" s="89">
        <f t="shared" si="3"/>
        <v>20.566889</v>
      </c>
      <c r="F64" s="90">
        <f t="shared" si="4"/>
        <v>20.650343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20.566</v>
      </c>
      <c r="N64" s="95">
        <v>20.529</v>
      </c>
      <c r="O64" s="95">
        <v>20.554</v>
      </c>
      <c r="P64" s="95">
        <v>20.574</v>
      </c>
      <c r="Q64" s="95">
        <v>20.566</v>
      </c>
      <c r="R64" s="95">
        <v>20.578</v>
      </c>
      <c r="S64" s="95">
        <v>20.538</v>
      </c>
      <c r="T64" s="95">
        <v>20.525</v>
      </c>
      <c r="U64" s="95">
        <v>20.534</v>
      </c>
      <c r="V64" s="95">
        <v>20.534</v>
      </c>
      <c r="W64" s="95">
        <v>20.51</v>
      </c>
      <c r="X64" s="95">
        <v>20.51</v>
      </c>
      <c r="Y64" s="95">
        <v>20.518</v>
      </c>
      <c r="Z64" s="95">
        <v>20.555</v>
      </c>
      <c r="AA64" s="95">
        <v>20.555</v>
      </c>
      <c r="AB64" s="95">
        <v>20.506</v>
      </c>
      <c r="AC64" s="95">
        <v>20.494</v>
      </c>
      <c r="AD64" s="95">
        <v>20.502</v>
      </c>
      <c r="AE64" s="95">
        <v>20.502</v>
      </c>
      <c r="AF64" s="95">
        <v>20.523</v>
      </c>
      <c r="AG64" s="96">
        <v>20.499</v>
      </c>
      <c r="AH64" s="5">
        <v>0.9935</v>
      </c>
      <c r="AI64" s="5">
        <v>0.2061</v>
      </c>
      <c r="AK64" s="7">
        <f aca="true" t="shared" si="32" ref="AK64:BE64">$AH$64*M64+$AI$64</f>
        <v>20.638421</v>
      </c>
      <c r="AL64" s="7">
        <f t="shared" si="32"/>
        <v>20.6016615</v>
      </c>
      <c r="AM64" s="7">
        <f t="shared" si="32"/>
        <v>20.626499</v>
      </c>
      <c r="AN64" s="7">
        <f t="shared" si="32"/>
        <v>20.646369000000004</v>
      </c>
      <c r="AO64" s="7">
        <f t="shared" si="32"/>
        <v>20.638421</v>
      </c>
      <c r="AP64" s="7">
        <f t="shared" si="32"/>
        <v>20.650343</v>
      </c>
      <c r="AQ64" s="7">
        <f t="shared" si="32"/>
        <v>20.610603</v>
      </c>
      <c r="AR64" s="7">
        <f t="shared" si="32"/>
        <v>20.5976875</v>
      </c>
      <c r="AS64" s="7">
        <f t="shared" si="32"/>
        <v>20.606628999999998</v>
      </c>
      <c r="AT64" s="7">
        <f t="shared" si="32"/>
        <v>20.606628999999998</v>
      </c>
      <c r="AU64" s="7">
        <f t="shared" si="32"/>
        <v>20.582785</v>
      </c>
      <c r="AV64" s="7">
        <f t="shared" si="32"/>
        <v>20.582785</v>
      </c>
      <c r="AW64" s="7">
        <f t="shared" si="32"/>
        <v>20.590733</v>
      </c>
      <c r="AX64" s="7">
        <f t="shared" si="32"/>
        <v>20.6274925</v>
      </c>
      <c r="AY64" s="7">
        <f t="shared" si="32"/>
        <v>20.6274925</v>
      </c>
      <c r="AZ64" s="7">
        <f t="shared" si="32"/>
        <v>20.578811</v>
      </c>
      <c r="BA64" s="7">
        <f t="shared" si="32"/>
        <v>20.566889</v>
      </c>
      <c r="BB64" s="7">
        <f t="shared" si="32"/>
        <v>20.574837</v>
      </c>
      <c r="BC64" s="7">
        <f t="shared" si="32"/>
        <v>20.574837</v>
      </c>
      <c r="BD64" s="7">
        <f t="shared" si="32"/>
        <v>20.5957005</v>
      </c>
      <c r="BE64" s="7">
        <f t="shared" si="32"/>
        <v>20.5718565</v>
      </c>
    </row>
    <row r="65" spans="1:57" ht="9.75">
      <c r="A65" s="5">
        <v>29</v>
      </c>
      <c r="B65" s="81" t="s">
        <v>45</v>
      </c>
      <c r="C65" s="87">
        <f t="shared" si="1"/>
        <v>20.5828472</v>
      </c>
      <c r="D65" s="88">
        <f t="shared" si="2"/>
        <v>0.034829161569538344</v>
      </c>
      <c r="E65" s="89">
        <f t="shared" si="3"/>
        <v>20.5114242</v>
      </c>
      <c r="F65" s="90">
        <f t="shared" si="4"/>
        <v>20.6385666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20.602</v>
      </c>
      <c r="N65" s="95">
        <v>20.59</v>
      </c>
      <c r="O65" s="95">
        <v>20.566</v>
      </c>
      <c r="P65" s="95">
        <v>20.587</v>
      </c>
      <c r="Q65" s="95">
        <v>20.59</v>
      </c>
      <c r="R65" s="95">
        <v>20.578</v>
      </c>
      <c r="S65" s="95">
        <v>20.562</v>
      </c>
      <c r="T65" s="95">
        <v>20.562</v>
      </c>
      <c r="U65" s="95">
        <v>20.534</v>
      </c>
      <c r="V65" s="95">
        <v>20.559</v>
      </c>
      <c r="W65" s="95">
        <v>20.534</v>
      </c>
      <c r="X65" s="95">
        <v>20.546</v>
      </c>
      <c r="Y65" s="95">
        <v>20.518</v>
      </c>
      <c r="Z65" s="95">
        <v>20.555</v>
      </c>
      <c r="AA65" s="95">
        <v>20.555</v>
      </c>
      <c r="AB65" s="95">
        <v>20.506</v>
      </c>
      <c r="AC65" s="95">
        <v>20.53</v>
      </c>
      <c r="AD65" s="95">
        <v>20.515</v>
      </c>
      <c r="AE65" s="95">
        <v>20.515</v>
      </c>
      <c r="AF65" s="95">
        <v>20.486</v>
      </c>
      <c r="AG65" s="96">
        <v>20.474</v>
      </c>
      <c r="AH65" s="5">
        <v>0.9933</v>
      </c>
      <c r="AI65" s="5">
        <v>0.1746</v>
      </c>
      <c r="AK65" s="7">
        <f aca="true" t="shared" si="33" ref="AK65:BE65">$AH$65*M65+$AI$65</f>
        <v>20.6385666</v>
      </c>
      <c r="AL65" s="7">
        <f t="shared" si="33"/>
        <v>20.626647000000002</v>
      </c>
      <c r="AM65" s="7">
        <f t="shared" si="33"/>
        <v>20.6028078</v>
      </c>
      <c r="AN65" s="7">
        <f t="shared" si="33"/>
        <v>20.623667100000002</v>
      </c>
      <c r="AO65" s="7">
        <f t="shared" si="33"/>
        <v>20.626647000000002</v>
      </c>
      <c r="AP65" s="7">
        <f t="shared" si="33"/>
        <v>20.6147274</v>
      </c>
      <c r="AQ65" s="7">
        <f t="shared" si="33"/>
        <v>20.598834600000004</v>
      </c>
      <c r="AR65" s="7">
        <f t="shared" si="33"/>
        <v>20.598834600000004</v>
      </c>
      <c r="AS65" s="7">
        <f t="shared" si="33"/>
        <v>20.571022199999998</v>
      </c>
      <c r="AT65" s="7">
        <f t="shared" si="33"/>
        <v>20.5958547</v>
      </c>
      <c r="AU65" s="7">
        <f t="shared" si="33"/>
        <v>20.571022199999998</v>
      </c>
      <c r="AV65" s="7">
        <f t="shared" si="33"/>
        <v>20.5829418</v>
      </c>
      <c r="AW65" s="7">
        <f t="shared" si="33"/>
        <v>20.555129400000002</v>
      </c>
      <c r="AX65" s="7">
        <f t="shared" si="33"/>
        <v>20.5918815</v>
      </c>
      <c r="AY65" s="7">
        <f t="shared" si="33"/>
        <v>20.5918815</v>
      </c>
      <c r="AZ65" s="7">
        <f t="shared" si="33"/>
        <v>20.5432098</v>
      </c>
      <c r="BA65" s="7">
        <f t="shared" si="33"/>
        <v>20.567049</v>
      </c>
      <c r="BB65" s="7">
        <f t="shared" si="33"/>
        <v>20.552149500000002</v>
      </c>
      <c r="BC65" s="7">
        <f t="shared" si="33"/>
        <v>20.552149500000002</v>
      </c>
      <c r="BD65" s="7">
        <f t="shared" si="33"/>
        <v>20.523343800000003</v>
      </c>
      <c r="BE65" s="7">
        <f t="shared" si="33"/>
        <v>20.5114242</v>
      </c>
    </row>
    <row r="66" spans="1:57" ht="9.75">
      <c r="A66" s="5">
        <v>30</v>
      </c>
      <c r="B66" s="81" t="s">
        <v>44</v>
      </c>
      <c r="C66" s="87">
        <f t="shared" si="1"/>
        <v>20.70059644285714</v>
      </c>
      <c r="D66" s="88">
        <f t="shared" si="2"/>
        <v>0.01687875620691883</v>
      </c>
      <c r="E66" s="89">
        <f t="shared" si="3"/>
        <v>20.6737625</v>
      </c>
      <c r="F66" s="90">
        <f t="shared" si="4"/>
        <v>20.7332885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20.651</v>
      </c>
      <c r="N66" s="95">
        <v>20.664</v>
      </c>
      <c r="O66" s="95">
        <v>20.651</v>
      </c>
      <c r="P66" s="95">
        <v>20.66</v>
      </c>
      <c r="Q66" s="95">
        <v>20.676</v>
      </c>
      <c r="R66" s="95">
        <v>20.676</v>
      </c>
      <c r="S66" s="95">
        <v>20.66</v>
      </c>
      <c r="T66" s="95">
        <v>20.685</v>
      </c>
      <c r="U66" s="95">
        <v>20.656</v>
      </c>
      <c r="V66" s="95">
        <v>20.669</v>
      </c>
      <c r="W66" s="95">
        <v>20.669</v>
      </c>
      <c r="X66" s="95">
        <v>20.644</v>
      </c>
      <c r="Y66" s="95">
        <v>20.653</v>
      </c>
      <c r="Z66" s="95">
        <v>20.641</v>
      </c>
      <c r="AA66" s="95">
        <v>20.641</v>
      </c>
      <c r="AB66" s="95">
        <v>20.628</v>
      </c>
      <c r="AC66" s="95">
        <v>20.641</v>
      </c>
      <c r="AD66" s="95">
        <v>20.625</v>
      </c>
      <c r="AE66" s="95">
        <v>20.637</v>
      </c>
      <c r="AF66" s="95">
        <v>20.633</v>
      </c>
      <c r="AG66" s="96">
        <v>20.633</v>
      </c>
      <c r="AH66" s="5">
        <v>0.9921</v>
      </c>
      <c r="AI66" s="5">
        <v>0.2117</v>
      </c>
      <c r="AK66" s="7">
        <f aca="true" t="shared" si="34" ref="AK66:BE66">$AH$66*M66+$AI$66</f>
        <v>20.6995571</v>
      </c>
      <c r="AL66" s="7">
        <f t="shared" si="34"/>
        <v>20.712454400000002</v>
      </c>
      <c r="AM66" s="7">
        <f t="shared" si="34"/>
        <v>20.6995571</v>
      </c>
      <c r="AN66" s="7">
        <f t="shared" si="34"/>
        <v>20.708486</v>
      </c>
      <c r="AO66" s="7">
        <f t="shared" si="34"/>
        <v>20.7243596</v>
      </c>
      <c r="AP66" s="7">
        <f t="shared" si="34"/>
        <v>20.7243596</v>
      </c>
      <c r="AQ66" s="7">
        <f t="shared" si="34"/>
        <v>20.708486</v>
      </c>
      <c r="AR66" s="7">
        <f t="shared" si="34"/>
        <v>20.7332885</v>
      </c>
      <c r="AS66" s="7">
        <f t="shared" si="34"/>
        <v>20.7045176</v>
      </c>
      <c r="AT66" s="7">
        <f t="shared" si="34"/>
        <v>20.7174149</v>
      </c>
      <c r="AU66" s="7">
        <f t="shared" si="34"/>
        <v>20.7174149</v>
      </c>
      <c r="AV66" s="7">
        <f t="shared" si="34"/>
        <v>20.692612399999998</v>
      </c>
      <c r="AW66" s="7">
        <f t="shared" si="34"/>
        <v>20.7015413</v>
      </c>
      <c r="AX66" s="7">
        <f t="shared" si="34"/>
        <v>20.689636099999998</v>
      </c>
      <c r="AY66" s="7">
        <f t="shared" si="34"/>
        <v>20.689636099999998</v>
      </c>
      <c r="AZ66" s="7">
        <f t="shared" si="34"/>
        <v>20.6767388</v>
      </c>
      <c r="BA66" s="7">
        <f t="shared" si="34"/>
        <v>20.689636099999998</v>
      </c>
      <c r="BB66" s="7">
        <f t="shared" si="34"/>
        <v>20.6737625</v>
      </c>
      <c r="BC66" s="7">
        <f t="shared" si="34"/>
        <v>20.6856677</v>
      </c>
      <c r="BD66" s="7">
        <f t="shared" si="34"/>
        <v>20.6816993</v>
      </c>
      <c r="BE66" s="7">
        <f t="shared" si="34"/>
        <v>20.6816993</v>
      </c>
    </row>
    <row r="67" spans="1:57" ht="9.75">
      <c r="A67" s="5">
        <v>31</v>
      </c>
      <c r="B67" s="81" t="s">
        <v>44</v>
      </c>
      <c r="C67" s="87">
        <f t="shared" si="1"/>
        <v>24.235541652380952</v>
      </c>
      <c r="D67" s="88">
        <f t="shared" si="2"/>
        <v>0.0162517411838122</v>
      </c>
      <c r="E67" s="89">
        <f t="shared" si="3"/>
        <v>24.204781500000003</v>
      </c>
      <c r="F67" s="90">
        <f t="shared" si="4"/>
        <v>24.2668176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24.191</v>
      </c>
      <c r="N67" s="95">
        <v>24.188</v>
      </c>
      <c r="O67" s="95">
        <v>24.191</v>
      </c>
      <c r="P67" s="95">
        <v>24.179</v>
      </c>
      <c r="Q67" s="95">
        <v>24.179</v>
      </c>
      <c r="R67" s="95">
        <v>24.176</v>
      </c>
      <c r="S67" s="95">
        <v>24.179</v>
      </c>
      <c r="T67" s="95">
        <v>24.2</v>
      </c>
      <c r="U67" s="95">
        <v>24.172</v>
      </c>
      <c r="V67" s="95">
        <v>24.196</v>
      </c>
      <c r="W67" s="95">
        <v>24.172</v>
      </c>
      <c r="X67" s="95">
        <v>24.169</v>
      </c>
      <c r="Y67" s="95">
        <v>24.208</v>
      </c>
      <c r="Z67" s="95">
        <v>24.169</v>
      </c>
      <c r="AA67" s="95">
        <v>24.181</v>
      </c>
      <c r="AB67" s="95">
        <v>24.181</v>
      </c>
      <c r="AC67" s="95">
        <v>24.157</v>
      </c>
      <c r="AD67" s="95">
        <v>24.145</v>
      </c>
      <c r="AE67" s="95">
        <v>24.153</v>
      </c>
      <c r="AF67" s="95">
        <v>24.165</v>
      </c>
      <c r="AG67" s="96">
        <v>24.15</v>
      </c>
      <c r="AH67" s="5">
        <v>0.9847</v>
      </c>
      <c r="AI67" s="5">
        <v>0.4292</v>
      </c>
      <c r="AK67" s="7">
        <f aca="true" t="shared" si="35" ref="AK67:BE67">$AH$67*M67+$AI$67</f>
        <v>24.250077700000002</v>
      </c>
      <c r="AL67" s="7">
        <f t="shared" si="35"/>
        <v>24.247123600000002</v>
      </c>
      <c r="AM67" s="7">
        <f t="shared" si="35"/>
        <v>24.250077700000002</v>
      </c>
      <c r="AN67" s="7">
        <f t="shared" si="35"/>
        <v>24.2382613</v>
      </c>
      <c r="AO67" s="7">
        <f t="shared" si="35"/>
        <v>24.2382613</v>
      </c>
      <c r="AP67" s="7">
        <f t="shared" si="35"/>
        <v>24.2353072</v>
      </c>
      <c r="AQ67" s="7">
        <f t="shared" si="35"/>
        <v>24.2382613</v>
      </c>
      <c r="AR67" s="7">
        <f t="shared" si="35"/>
        <v>24.258940000000003</v>
      </c>
      <c r="AS67" s="7">
        <f t="shared" si="35"/>
        <v>24.2313684</v>
      </c>
      <c r="AT67" s="7">
        <f t="shared" si="35"/>
        <v>24.255001200000002</v>
      </c>
      <c r="AU67" s="7">
        <f t="shared" si="35"/>
        <v>24.2313684</v>
      </c>
      <c r="AV67" s="7">
        <f t="shared" si="35"/>
        <v>24.228414300000004</v>
      </c>
      <c r="AW67" s="7">
        <f t="shared" si="35"/>
        <v>24.2668176</v>
      </c>
      <c r="AX67" s="7">
        <f t="shared" si="35"/>
        <v>24.228414300000004</v>
      </c>
      <c r="AY67" s="7">
        <f t="shared" si="35"/>
        <v>24.2402307</v>
      </c>
      <c r="AZ67" s="7">
        <f t="shared" si="35"/>
        <v>24.2402307</v>
      </c>
      <c r="BA67" s="7">
        <f t="shared" si="35"/>
        <v>24.216597900000004</v>
      </c>
      <c r="BB67" s="7">
        <f t="shared" si="35"/>
        <v>24.204781500000003</v>
      </c>
      <c r="BC67" s="7">
        <f t="shared" si="35"/>
        <v>24.2126591</v>
      </c>
      <c r="BD67" s="7">
        <f t="shared" si="35"/>
        <v>24.2244755</v>
      </c>
      <c r="BE67" s="7">
        <f t="shared" si="35"/>
        <v>24.209705</v>
      </c>
    </row>
    <row r="68" spans="1:57" ht="9.75">
      <c r="A68" s="5">
        <v>32</v>
      </c>
      <c r="B68" s="81" t="s">
        <v>44</v>
      </c>
      <c r="C68" s="87">
        <f t="shared" si="1"/>
        <v>19.724720457142855</v>
      </c>
      <c r="D68" s="88">
        <f t="shared" si="2"/>
        <v>0.033253568672798654</v>
      </c>
      <c r="E68" s="89">
        <f t="shared" si="3"/>
        <v>19.6588268</v>
      </c>
      <c r="F68" s="90">
        <f t="shared" si="4"/>
        <v>19.776213199999997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19.663</v>
      </c>
      <c r="N68" s="95">
        <v>19.672</v>
      </c>
      <c r="O68" s="95">
        <v>19.639</v>
      </c>
      <c r="P68" s="95">
        <v>19.7</v>
      </c>
      <c r="Q68" s="95">
        <v>19.688</v>
      </c>
      <c r="R68" s="95">
        <v>19.672</v>
      </c>
      <c r="S68" s="95">
        <v>19.7</v>
      </c>
      <c r="T68" s="95">
        <v>19.709</v>
      </c>
      <c r="U68" s="95">
        <v>19.68</v>
      </c>
      <c r="V68" s="95">
        <v>19.693</v>
      </c>
      <c r="W68" s="95">
        <v>19.656</v>
      </c>
      <c r="X68" s="95">
        <v>19.603</v>
      </c>
      <c r="Y68" s="95">
        <v>19.644</v>
      </c>
      <c r="Z68" s="95">
        <v>19.628</v>
      </c>
      <c r="AA68" s="95">
        <v>19.616</v>
      </c>
      <c r="AB68" s="95">
        <v>19.591</v>
      </c>
      <c r="AC68" s="95">
        <v>19.628</v>
      </c>
      <c r="AD68" s="95">
        <v>19.628</v>
      </c>
      <c r="AE68" s="95">
        <v>19.649</v>
      </c>
      <c r="AF68" s="95">
        <v>19.661</v>
      </c>
      <c r="AG68" s="96">
        <v>19.682</v>
      </c>
      <c r="AH68" s="5">
        <v>0.9948</v>
      </c>
      <c r="AI68" s="5">
        <v>0.1697</v>
      </c>
      <c r="AK68" s="7">
        <f aca="true" t="shared" si="36" ref="AK68:BE68">$AH$68*M68+$AI$68</f>
        <v>19.7304524</v>
      </c>
      <c r="AL68" s="7">
        <f t="shared" si="36"/>
        <v>19.7394056</v>
      </c>
      <c r="AM68" s="7">
        <f t="shared" si="36"/>
        <v>19.706577199999998</v>
      </c>
      <c r="AN68" s="7">
        <f t="shared" si="36"/>
        <v>19.767259999999997</v>
      </c>
      <c r="AO68" s="7">
        <f t="shared" si="36"/>
        <v>19.755322399999997</v>
      </c>
      <c r="AP68" s="7">
        <f t="shared" si="36"/>
        <v>19.7394056</v>
      </c>
      <c r="AQ68" s="7">
        <f t="shared" si="36"/>
        <v>19.767259999999997</v>
      </c>
      <c r="AR68" s="7">
        <f t="shared" si="36"/>
        <v>19.776213199999997</v>
      </c>
      <c r="AS68" s="7">
        <f t="shared" si="36"/>
        <v>19.747363999999997</v>
      </c>
      <c r="AT68" s="7">
        <f t="shared" si="36"/>
        <v>19.7602964</v>
      </c>
      <c r="AU68" s="7">
        <f t="shared" si="36"/>
        <v>19.7234888</v>
      </c>
      <c r="AV68" s="7">
        <f t="shared" si="36"/>
        <v>19.6707644</v>
      </c>
      <c r="AW68" s="7">
        <f t="shared" si="36"/>
        <v>19.7115512</v>
      </c>
      <c r="AX68" s="7">
        <f t="shared" si="36"/>
        <v>19.6956344</v>
      </c>
      <c r="AY68" s="7">
        <f t="shared" si="36"/>
        <v>19.6836968</v>
      </c>
      <c r="AZ68" s="7">
        <f t="shared" si="36"/>
        <v>19.6588268</v>
      </c>
      <c r="BA68" s="7">
        <f t="shared" si="36"/>
        <v>19.6956344</v>
      </c>
      <c r="BB68" s="7">
        <f t="shared" si="36"/>
        <v>19.6956344</v>
      </c>
      <c r="BC68" s="7">
        <f t="shared" si="36"/>
        <v>19.7165252</v>
      </c>
      <c r="BD68" s="7">
        <f t="shared" si="36"/>
        <v>19.7284628</v>
      </c>
      <c r="BE68" s="7">
        <f t="shared" si="36"/>
        <v>19.7493536</v>
      </c>
    </row>
    <row r="69" spans="1:57" ht="9.75">
      <c r="A69" s="5">
        <v>33</v>
      </c>
      <c r="B69" s="81" t="s">
        <v>43</v>
      </c>
      <c r="C69" s="87">
        <f t="shared" si="1"/>
        <v>20.7041728</v>
      </c>
      <c r="D69" s="88">
        <f t="shared" si="2"/>
        <v>0.020775132959575084</v>
      </c>
      <c r="E69" s="89">
        <f t="shared" si="3"/>
        <v>20.672594800000002</v>
      </c>
      <c r="F69" s="90">
        <f t="shared" si="4"/>
        <v>20.727440800000004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20.664</v>
      </c>
      <c r="N69" s="95">
        <v>20.66</v>
      </c>
      <c r="O69" s="95">
        <v>20.664</v>
      </c>
      <c r="P69" s="95">
        <v>20.664</v>
      </c>
      <c r="Q69" s="95">
        <v>20.664</v>
      </c>
      <c r="R69" s="95">
        <v>20.66</v>
      </c>
      <c r="S69" s="95">
        <v>20.664</v>
      </c>
      <c r="T69" s="95">
        <v>20.66</v>
      </c>
      <c r="U69" s="95">
        <v>20.644</v>
      </c>
      <c r="V69" s="95">
        <v>20.644</v>
      </c>
      <c r="W69" s="95">
        <v>20.644</v>
      </c>
      <c r="X69" s="95">
        <v>20.628</v>
      </c>
      <c r="Y69" s="95">
        <v>20.644</v>
      </c>
      <c r="Z69" s="95">
        <v>20.641</v>
      </c>
      <c r="AA69" s="95">
        <v>20.616</v>
      </c>
      <c r="AB69" s="95">
        <v>20.616</v>
      </c>
      <c r="AC69" s="95">
        <v>20.628</v>
      </c>
      <c r="AD69" s="95">
        <v>20.616</v>
      </c>
      <c r="AE69" s="95">
        <v>20.612</v>
      </c>
      <c r="AF69" s="95">
        <v>20.612</v>
      </c>
      <c r="AG69" s="96">
        <v>20.609</v>
      </c>
      <c r="AH69" s="5">
        <v>0.9972</v>
      </c>
      <c r="AI69" s="5">
        <v>0.1213</v>
      </c>
      <c r="AK69" s="7">
        <f aca="true" t="shared" si="37" ref="AK69:BE69">$AH$69*M69+$AI$69</f>
        <v>20.727440800000004</v>
      </c>
      <c r="AL69" s="7">
        <f t="shared" si="37"/>
        <v>20.723452</v>
      </c>
      <c r="AM69" s="7">
        <f t="shared" si="37"/>
        <v>20.727440800000004</v>
      </c>
      <c r="AN69" s="7">
        <f t="shared" si="37"/>
        <v>20.727440800000004</v>
      </c>
      <c r="AO69" s="7">
        <f t="shared" si="37"/>
        <v>20.727440800000004</v>
      </c>
      <c r="AP69" s="7">
        <f t="shared" si="37"/>
        <v>20.723452</v>
      </c>
      <c r="AQ69" s="7">
        <f t="shared" si="37"/>
        <v>20.727440800000004</v>
      </c>
      <c r="AR69" s="7">
        <f t="shared" si="37"/>
        <v>20.723452</v>
      </c>
      <c r="AS69" s="7">
        <f t="shared" si="37"/>
        <v>20.707496799999998</v>
      </c>
      <c r="AT69" s="7">
        <f t="shared" si="37"/>
        <v>20.707496799999998</v>
      </c>
      <c r="AU69" s="7">
        <f t="shared" si="37"/>
        <v>20.707496799999998</v>
      </c>
      <c r="AV69" s="7">
        <f t="shared" si="37"/>
        <v>20.6915416</v>
      </c>
      <c r="AW69" s="7">
        <f t="shared" si="37"/>
        <v>20.707496799999998</v>
      </c>
      <c r="AX69" s="7">
        <f t="shared" si="37"/>
        <v>20.7045052</v>
      </c>
      <c r="AY69" s="7">
        <f t="shared" si="37"/>
        <v>20.679575200000002</v>
      </c>
      <c r="AZ69" s="7">
        <f t="shared" si="37"/>
        <v>20.679575200000002</v>
      </c>
      <c r="BA69" s="7">
        <f t="shared" si="37"/>
        <v>20.6915416</v>
      </c>
      <c r="BB69" s="7">
        <f t="shared" si="37"/>
        <v>20.679575200000002</v>
      </c>
      <c r="BC69" s="7">
        <f t="shared" si="37"/>
        <v>20.6755864</v>
      </c>
      <c r="BD69" s="7">
        <f t="shared" si="37"/>
        <v>20.6755864</v>
      </c>
      <c r="BE69" s="7">
        <f t="shared" si="37"/>
        <v>20.672594800000002</v>
      </c>
    </row>
    <row r="70" spans="1:57" ht="9.75">
      <c r="A70" s="5">
        <v>34</v>
      </c>
      <c r="B70" s="81" t="s">
        <v>42</v>
      </c>
      <c r="C70" s="87">
        <f t="shared" si="1"/>
        <v>20.8997018</v>
      </c>
      <c r="D70" s="88">
        <f t="shared" si="2"/>
        <v>0.01510761452010258</v>
      </c>
      <c r="E70" s="89">
        <f t="shared" si="3"/>
        <v>20.873790200000002</v>
      </c>
      <c r="F70" s="90">
        <f t="shared" si="4"/>
        <v>20.920630400000004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20.844</v>
      </c>
      <c r="N70" s="95">
        <v>20.841</v>
      </c>
      <c r="O70" s="95">
        <v>20.832</v>
      </c>
      <c r="P70" s="95">
        <v>20.844</v>
      </c>
      <c r="Q70" s="95">
        <v>20.844</v>
      </c>
      <c r="R70" s="95">
        <v>20.828</v>
      </c>
      <c r="S70" s="95">
        <v>20.844</v>
      </c>
      <c r="T70" s="95">
        <v>20.828</v>
      </c>
      <c r="U70" s="95">
        <v>20.825</v>
      </c>
      <c r="V70" s="95">
        <v>20.825</v>
      </c>
      <c r="W70" s="95">
        <v>20.825</v>
      </c>
      <c r="X70" s="95">
        <v>20.821</v>
      </c>
      <c r="Y70" s="95">
        <v>20.825</v>
      </c>
      <c r="Z70" s="95">
        <v>20.821</v>
      </c>
      <c r="AA70" s="95">
        <v>20.809</v>
      </c>
      <c r="AB70" s="95">
        <v>20.809</v>
      </c>
      <c r="AC70" s="95">
        <v>20.809</v>
      </c>
      <c r="AD70" s="95">
        <v>20.797</v>
      </c>
      <c r="AE70" s="95">
        <v>20.805</v>
      </c>
      <c r="AF70" s="95">
        <v>20.805</v>
      </c>
      <c r="AG70" s="96">
        <v>20.802</v>
      </c>
      <c r="AH70" s="5">
        <v>0.9966</v>
      </c>
      <c r="AI70" s="5">
        <v>0.1475</v>
      </c>
      <c r="AK70" s="7">
        <f aca="true" t="shared" si="38" ref="AK70:BE70">$AH$70*M70+$AI$70</f>
        <v>20.920630400000004</v>
      </c>
      <c r="AL70" s="7">
        <f t="shared" si="38"/>
        <v>20.917640600000002</v>
      </c>
      <c r="AM70" s="7">
        <f t="shared" si="38"/>
        <v>20.908671200000004</v>
      </c>
      <c r="AN70" s="7">
        <f t="shared" si="38"/>
        <v>20.920630400000004</v>
      </c>
      <c r="AO70" s="7">
        <f t="shared" si="38"/>
        <v>20.920630400000004</v>
      </c>
      <c r="AP70" s="7">
        <f t="shared" si="38"/>
        <v>20.904684800000002</v>
      </c>
      <c r="AQ70" s="7">
        <f t="shared" si="38"/>
        <v>20.920630400000004</v>
      </c>
      <c r="AR70" s="7">
        <f t="shared" si="38"/>
        <v>20.904684800000002</v>
      </c>
      <c r="AS70" s="7">
        <f t="shared" si="38"/>
        <v>20.901695</v>
      </c>
      <c r="AT70" s="7">
        <f t="shared" si="38"/>
        <v>20.901695</v>
      </c>
      <c r="AU70" s="7">
        <f t="shared" si="38"/>
        <v>20.901695</v>
      </c>
      <c r="AV70" s="7">
        <f t="shared" si="38"/>
        <v>20.897708600000005</v>
      </c>
      <c r="AW70" s="7">
        <f t="shared" si="38"/>
        <v>20.901695</v>
      </c>
      <c r="AX70" s="7">
        <f t="shared" si="38"/>
        <v>20.897708600000005</v>
      </c>
      <c r="AY70" s="7">
        <f t="shared" si="38"/>
        <v>20.8857494</v>
      </c>
      <c r="AZ70" s="7">
        <f t="shared" si="38"/>
        <v>20.8857494</v>
      </c>
      <c r="BA70" s="7">
        <f t="shared" si="38"/>
        <v>20.8857494</v>
      </c>
      <c r="BB70" s="7">
        <f t="shared" si="38"/>
        <v>20.873790200000002</v>
      </c>
      <c r="BC70" s="7">
        <f t="shared" si="38"/>
        <v>20.881763000000003</v>
      </c>
      <c r="BD70" s="7">
        <f t="shared" si="38"/>
        <v>20.881763000000003</v>
      </c>
      <c r="BE70" s="7">
        <f t="shared" si="38"/>
        <v>20.8787732</v>
      </c>
    </row>
    <row r="71" spans="1:57" ht="9.75">
      <c r="A71" s="5">
        <v>35</v>
      </c>
      <c r="B71" s="81" t="s">
        <v>42</v>
      </c>
      <c r="C71" s="87">
        <f t="shared" si="1"/>
        <v>20.850189000000007</v>
      </c>
      <c r="D71" s="88">
        <f t="shared" si="2"/>
        <v>0.017124882170164057</v>
      </c>
      <c r="E71" s="89">
        <f t="shared" si="3"/>
        <v>20.8213137</v>
      </c>
      <c r="F71" s="90">
        <f t="shared" si="4"/>
        <v>20.8750815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20.795</v>
      </c>
      <c r="N71" s="95">
        <v>20.792</v>
      </c>
      <c r="O71" s="95">
        <v>20.783</v>
      </c>
      <c r="P71" s="95">
        <v>20.795</v>
      </c>
      <c r="Q71" s="95">
        <v>20.783</v>
      </c>
      <c r="R71" s="95">
        <v>20.779</v>
      </c>
      <c r="S71" s="95">
        <v>20.783</v>
      </c>
      <c r="T71" s="95">
        <v>20.779</v>
      </c>
      <c r="U71" s="95">
        <v>20.764</v>
      </c>
      <c r="V71" s="95">
        <v>20.776</v>
      </c>
      <c r="W71" s="95">
        <v>20.776</v>
      </c>
      <c r="X71" s="95">
        <v>20.76</v>
      </c>
      <c r="Y71" s="95">
        <v>20.776</v>
      </c>
      <c r="Z71" s="95">
        <v>20.772</v>
      </c>
      <c r="AA71" s="95">
        <v>20.76</v>
      </c>
      <c r="AB71" s="95">
        <v>20.748</v>
      </c>
      <c r="AC71" s="95">
        <v>20.772</v>
      </c>
      <c r="AD71" s="95">
        <v>20.748</v>
      </c>
      <c r="AE71" s="95">
        <v>20.744</v>
      </c>
      <c r="AF71" s="95">
        <v>20.744</v>
      </c>
      <c r="AG71" s="96">
        <v>20.741</v>
      </c>
      <c r="AH71" s="5">
        <v>0.9957</v>
      </c>
      <c r="AI71" s="5">
        <v>0.1695</v>
      </c>
      <c r="AK71" s="7">
        <f aca="true" t="shared" si="39" ref="AK71:BE71">$AH$71*M71+$AI$71</f>
        <v>20.8750815</v>
      </c>
      <c r="AL71" s="7">
        <f t="shared" si="39"/>
        <v>20.8720944</v>
      </c>
      <c r="AM71" s="7">
        <f t="shared" si="39"/>
        <v>20.863133100000002</v>
      </c>
      <c r="AN71" s="7">
        <f t="shared" si="39"/>
        <v>20.8750815</v>
      </c>
      <c r="AO71" s="7">
        <f t="shared" si="39"/>
        <v>20.863133100000002</v>
      </c>
      <c r="AP71" s="7">
        <f t="shared" si="39"/>
        <v>20.8591503</v>
      </c>
      <c r="AQ71" s="7">
        <f t="shared" si="39"/>
        <v>20.863133100000002</v>
      </c>
      <c r="AR71" s="7">
        <f t="shared" si="39"/>
        <v>20.8591503</v>
      </c>
      <c r="AS71" s="7">
        <f t="shared" si="39"/>
        <v>20.8442148</v>
      </c>
      <c r="AT71" s="7">
        <f t="shared" si="39"/>
        <v>20.8561632</v>
      </c>
      <c r="AU71" s="7">
        <f t="shared" si="39"/>
        <v>20.8561632</v>
      </c>
      <c r="AV71" s="7">
        <f t="shared" si="39"/>
        <v>20.840232</v>
      </c>
      <c r="AW71" s="7">
        <f t="shared" si="39"/>
        <v>20.8561632</v>
      </c>
      <c r="AX71" s="7">
        <f t="shared" si="39"/>
        <v>20.852180399999998</v>
      </c>
      <c r="AY71" s="7">
        <f t="shared" si="39"/>
        <v>20.840232</v>
      </c>
      <c r="AZ71" s="7">
        <f t="shared" si="39"/>
        <v>20.828283600000002</v>
      </c>
      <c r="BA71" s="7">
        <f t="shared" si="39"/>
        <v>20.852180399999998</v>
      </c>
      <c r="BB71" s="7">
        <f t="shared" si="39"/>
        <v>20.828283600000002</v>
      </c>
      <c r="BC71" s="7">
        <f t="shared" si="39"/>
        <v>20.8243008</v>
      </c>
      <c r="BD71" s="7">
        <f t="shared" si="39"/>
        <v>20.8243008</v>
      </c>
      <c r="BE71" s="7">
        <f t="shared" si="39"/>
        <v>20.8213137</v>
      </c>
    </row>
    <row r="72" spans="1:57" ht="9.75">
      <c r="A72" s="5">
        <v>36</v>
      </c>
      <c r="B72" s="81" t="s">
        <v>41</v>
      </c>
      <c r="C72" s="87">
        <f t="shared" si="1"/>
        <v>20.267700799999993</v>
      </c>
      <c r="D72" s="88">
        <f t="shared" si="2"/>
        <v>0.023066693603375765</v>
      </c>
      <c r="E72" s="89">
        <f t="shared" si="3"/>
        <v>20.230837599999997</v>
      </c>
      <c r="F72" s="90">
        <f t="shared" si="4"/>
        <v>20.3061688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20.162</v>
      </c>
      <c r="N72" s="95">
        <v>20.158</v>
      </c>
      <c r="O72" s="95">
        <v>20.162</v>
      </c>
      <c r="P72" s="95">
        <v>20.174</v>
      </c>
      <c r="Q72" s="95">
        <v>20.162</v>
      </c>
      <c r="R72" s="95">
        <v>20.146</v>
      </c>
      <c r="S72" s="95">
        <v>20.162</v>
      </c>
      <c r="T72" s="95">
        <v>20.146</v>
      </c>
      <c r="U72" s="95">
        <v>20.13</v>
      </c>
      <c r="V72" s="95">
        <v>20.142</v>
      </c>
      <c r="W72" s="95">
        <v>20.142</v>
      </c>
      <c r="X72" s="95">
        <v>20.127</v>
      </c>
      <c r="Y72" s="95">
        <v>20.142</v>
      </c>
      <c r="Z72" s="95">
        <v>20.127</v>
      </c>
      <c r="AA72" s="95">
        <v>20.114</v>
      </c>
      <c r="AB72" s="95">
        <v>20.114</v>
      </c>
      <c r="AC72" s="95">
        <v>20.114</v>
      </c>
      <c r="AD72" s="95">
        <v>20.105</v>
      </c>
      <c r="AE72" s="95">
        <v>20.111</v>
      </c>
      <c r="AF72" s="95">
        <v>20.101</v>
      </c>
      <c r="AG72" s="96">
        <v>20.098</v>
      </c>
      <c r="AH72" s="5">
        <v>0.9912</v>
      </c>
      <c r="AI72" s="5">
        <v>0.3097</v>
      </c>
      <c r="AK72" s="7">
        <f aca="true" t="shared" si="40" ref="AK72:BE72">$AH$72*M72+$AI$72</f>
        <v>20.2942744</v>
      </c>
      <c r="AL72" s="7">
        <f t="shared" si="40"/>
        <v>20.2903096</v>
      </c>
      <c r="AM72" s="7">
        <f t="shared" si="40"/>
        <v>20.2942744</v>
      </c>
      <c r="AN72" s="7">
        <f t="shared" si="40"/>
        <v>20.3061688</v>
      </c>
      <c r="AO72" s="7">
        <f t="shared" si="40"/>
        <v>20.2942744</v>
      </c>
      <c r="AP72" s="7">
        <f t="shared" si="40"/>
        <v>20.2784152</v>
      </c>
      <c r="AQ72" s="7">
        <f t="shared" si="40"/>
        <v>20.2942744</v>
      </c>
      <c r="AR72" s="7">
        <f t="shared" si="40"/>
        <v>20.2784152</v>
      </c>
      <c r="AS72" s="7">
        <f t="shared" si="40"/>
        <v>20.262555999999996</v>
      </c>
      <c r="AT72" s="7">
        <f t="shared" si="40"/>
        <v>20.2744504</v>
      </c>
      <c r="AU72" s="7">
        <f t="shared" si="40"/>
        <v>20.2744504</v>
      </c>
      <c r="AV72" s="7">
        <f t="shared" si="40"/>
        <v>20.2595824</v>
      </c>
      <c r="AW72" s="7">
        <f t="shared" si="40"/>
        <v>20.2744504</v>
      </c>
      <c r="AX72" s="7">
        <f t="shared" si="40"/>
        <v>20.2595824</v>
      </c>
      <c r="AY72" s="7">
        <f t="shared" si="40"/>
        <v>20.2466968</v>
      </c>
      <c r="AZ72" s="7">
        <f t="shared" si="40"/>
        <v>20.2466968</v>
      </c>
      <c r="BA72" s="7">
        <f t="shared" si="40"/>
        <v>20.2466968</v>
      </c>
      <c r="BB72" s="7">
        <f t="shared" si="40"/>
        <v>20.237776</v>
      </c>
      <c r="BC72" s="7">
        <f t="shared" si="40"/>
        <v>20.243723199999998</v>
      </c>
      <c r="BD72" s="7">
        <f t="shared" si="40"/>
        <v>20.233811199999998</v>
      </c>
      <c r="BE72" s="7">
        <f t="shared" si="40"/>
        <v>20.230837599999997</v>
      </c>
    </row>
    <row r="73" spans="1:57" ht="9.75">
      <c r="A73" s="5">
        <v>37</v>
      </c>
      <c r="B73" s="81" t="s">
        <v>41</v>
      </c>
      <c r="C73" s="87">
        <f t="shared" si="1"/>
        <v>20.364706</v>
      </c>
      <c r="D73" s="88">
        <f t="shared" si="2"/>
        <v>0.024897014993127055</v>
      </c>
      <c r="E73" s="89">
        <f t="shared" si="3"/>
        <v>20.3238028</v>
      </c>
      <c r="F73" s="90">
        <f t="shared" si="4"/>
        <v>20.406358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20.223</v>
      </c>
      <c r="N73" s="95">
        <v>20.22</v>
      </c>
      <c r="O73" s="95">
        <v>20.211</v>
      </c>
      <c r="P73" s="95">
        <v>20.235</v>
      </c>
      <c r="Q73" s="95">
        <v>20.223</v>
      </c>
      <c r="R73" s="95">
        <v>20.22</v>
      </c>
      <c r="S73" s="95">
        <v>20.211</v>
      </c>
      <c r="T73" s="95">
        <v>20.207</v>
      </c>
      <c r="U73" s="95">
        <v>20.204</v>
      </c>
      <c r="V73" s="95">
        <v>20.191</v>
      </c>
      <c r="W73" s="95">
        <v>20.191</v>
      </c>
      <c r="X73" s="95">
        <v>20.188</v>
      </c>
      <c r="Y73" s="95">
        <v>20.191</v>
      </c>
      <c r="Z73" s="95">
        <v>20.188</v>
      </c>
      <c r="AA73" s="95">
        <v>20.163</v>
      </c>
      <c r="AB73" s="95">
        <v>20.176</v>
      </c>
      <c r="AC73" s="95">
        <v>20.176</v>
      </c>
      <c r="AD73" s="95">
        <v>20.151</v>
      </c>
      <c r="AE73" s="95">
        <v>20.16</v>
      </c>
      <c r="AF73" s="95">
        <v>20.16</v>
      </c>
      <c r="AG73" s="96">
        <v>20.156</v>
      </c>
      <c r="AH73" s="5">
        <v>0.9828</v>
      </c>
      <c r="AI73" s="5">
        <v>0.5194</v>
      </c>
      <c r="AK73" s="7">
        <f aca="true" t="shared" si="41" ref="AK73:BE73">$AH$73*M73+$AI$73</f>
        <v>20.3945644</v>
      </c>
      <c r="AL73" s="7">
        <f t="shared" si="41"/>
        <v>20.391616</v>
      </c>
      <c r="AM73" s="7">
        <f t="shared" si="41"/>
        <v>20.3827708</v>
      </c>
      <c r="AN73" s="7">
        <f t="shared" si="41"/>
        <v>20.406358</v>
      </c>
      <c r="AO73" s="7">
        <f t="shared" si="41"/>
        <v>20.3945644</v>
      </c>
      <c r="AP73" s="7">
        <f t="shared" si="41"/>
        <v>20.391616</v>
      </c>
      <c r="AQ73" s="7">
        <f t="shared" si="41"/>
        <v>20.3827708</v>
      </c>
      <c r="AR73" s="7">
        <f t="shared" si="41"/>
        <v>20.378839600000003</v>
      </c>
      <c r="AS73" s="7">
        <f t="shared" si="41"/>
        <v>20.3758912</v>
      </c>
      <c r="AT73" s="7">
        <f t="shared" si="41"/>
        <v>20.3631148</v>
      </c>
      <c r="AU73" s="7">
        <f t="shared" si="41"/>
        <v>20.3631148</v>
      </c>
      <c r="AV73" s="7">
        <f t="shared" si="41"/>
        <v>20.3601664</v>
      </c>
      <c r="AW73" s="7">
        <f t="shared" si="41"/>
        <v>20.3631148</v>
      </c>
      <c r="AX73" s="7">
        <f t="shared" si="41"/>
        <v>20.3601664</v>
      </c>
      <c r="AY73" s="7">
        <f t="shared" si="41"/>
        <v>20.3355964</v>
      </c>
      <c r="AZ73" s="7">
        <f t="shared" si="41"/>
        <v>20.3483728</v>
      </c>
      <c r="BA73" s="7">
        <f t="shared" si="41"/>
        <v>20.3483728</v>
      </c>
      <c r="BB73" s="7">
        <f t="shared" si="41"/>
        <v>20.3238028</v>
      </c>
      <c r="BC73" s="7">
        <f t="shared" si="41"/>
        <v>20.332648000000002</v>
      </c>
      <c r="BD73" s="7">
        <f t="shared" si="41"/>
        <v>20.332648000000002</v>
      </c>
      <c r="BE73" s="7">
        <f t="shared" si="41"/>
        <v>20.3287168</v>
      </c>
    </row>
    <row r="74" spans="1:57" ht="9.75">
      <c r="A74" s="5">
        <v>38</v>
      </c>
      <c r="B74" s="81" t="s">
        <v>38</v>
      </c>
      <c r="C74" s="87">
        <f t="shared" si="1"/>
        <v>20.632645504761907</v>
      </c>
      <c r="D74" s="88">
        <f t="shared" si="2"/>
        <v>0.042627024611606015</v>
      </c>
      <c r="E74" s="89">
        <f t="shared" si="3"/>
        <v>20.5514672</v>
      </c>
      <c r="F74" s="90">
        <f t="shared" si="4"/>
        <v>20.7344736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20.578</v>
      </c>
      <c r="N74" s="95">
        <v>20.513</v>
      </c>
      <c r="O74" s="95">
        <v>20.529</v>
      </c>
      <c r="P74" s="95">
        <v>20.541</v>
      </c>
      <c r="Q74" s="95">
        <v>20.541</v>
      </c>
      <c r="R74" s="95">
        <v>20.587</v>
      </c>
      <c r="S74" s="95">
        <v>20.505</v>
      </c>
      <c r="T74" s="95">
        <v>20.501</v>
      </c>
      <c r="U74" s="95">
        <v>20.485</v>
      </c>
      <c r="V74" s="95">
        <v>20.51</v>
      </c>
      <c r="W74" s="95">
        <v>20.497</v>
      </c>
      <c r="X74" s="95">
        <v>20.494</v>
      </c>
      <c r="Y74" s="95">
        <v>20.497</v>
      </c>
      <c r="Z74" s="95">
        <v>20.616</v>
      </c>
      <c r="AA74" s="95">
        <v>20.53</v>
      </c>
      <c r="AB74" s="95">
        <v>20.432</v>
      </c>
      <c r="AC74" s="95">
        <v>20.506</v>
      </c>
      <c r="AD74" s="95">
        <v>20.481</v>
      </c>
      <c r="AE74" s="95">
        <v>20.515</v>
      </c>
      <c r="AF74" s="95">
        <v>20.466</v>
      </c>
      <c r="AG74" s="96">
        <v>20.462</v>
      </c>
      <c r="AH74" s="5">
        <v>0.9946</v>
      </c>
      <c r="AI74" s="5">
        <v>0.2298</v>
      </c>
      <c r="AK74" s="7">
        <f aca="true" t="shared" si="42" ref="AK74:BE74">$AH$74*M74+$AI$74</f>
        <v>20.6966788</v>
      </c>
      <c r="AL74" s="7">
        <f t="shared" si="42"/>
        <v>20.632029800000005</v>
      </c>
      <c r="AM74" s="7">
        <f t="shared" si="42"/>
        <v>20.647943400000003</v>
      </c>
      <c r="AN74" s="7">
        <f t="shared" si="42"/>
        <v>20.659878600000003</v>
      </c>
      <c r="AO74" s="7">
        <f t="shared" si="42"/>
        <v>20.659878600000003</v>
      </c>
      <c r="AP74" s="7">
        <f t="shared" si="42"/>
        <v>20.7056302</v>
      </c>
      <c r="AQ74" s="7">
        <f t="shared" si="42"/>
        <v>20.624073</v>
      </c>
      <c r="AR74" s="7">
        <f t="shared" si="42"/>
        <v>20.6200946</v>
      </c>
      <c r="AS74" s="7">
        <f t="shared" si="42"/>
        <v>20.604181</v>
      </c>
      <c r="AT74" s="7">
        <f t="shared" si="42"/>
        <v>20.629046000000002</v>
      </c>
      <c r="AU74" s="7">
        <f t="shared" si="42"/>
        <v>20.6161162</v>
      </c>
      <c r="AV74" s="7">
        <f t="shared" si="42"/>
        <v>20.6131324</v>
      </c>
      <c r="AW74" s="7">
        <f t="shared" si="42"/>
        <v>20.6161162</v>
      </c>
      <c r="AX74" s="7">
        <f t="shared" si="42"/>
        <v>20.7344736</v>
      </c>
      <c r="AY74" s="7">
        <f t="shared" si="42"/>
        <v>20.648938</v>
      </c>
      <c r="AZ74" s="7">
        <f t="shared" si="42"/>
        <v>20.5514672</v>
      </c>
      <c r="BA74" s="7">
        <f t="shared" si="42"/>
        <v>20.6250676</v>
      </c>
      <c r="BB74" s="7">
        <f t="shared" si="42"/>
        <v>20.600202600000003</v>
      </c>
      <c r="BC74" s="7">
        <f t="shared" si="42"/>
        <v>20.634019000000002</v>
      </c>
      <c r="BD74" s="7">
        <f t="shared" si="42"/>
        <v>20.585283600000004</v>
      </c>
      <c r="BE74" s="7">
        <f t="shared" si="42"/>
        <v>20.581305200000003</v>
      </c>
    </row>
    <row r="75" spans="1:57" ht="9.75">
      <c r="A75" s="5">
        <v>39</v>
      </c>
      <c r="B75" s="81" t="s">
        <v>39</v>
      </c>
      <c r="C75" s="87">
        <f t="shared" si="1"/>
        <v>20.20426155714286</v>
      </c>
      <c r="D75" s="88">
        <f t="shared" si="2"/>
        <v>0.12118323367252007</v>
      </c>
      <c r="E75" s="89">
        <f t="shared" si="3"/>
        <v>19.994454</v>
      </c>
      <c r="F75" s="90">
        <f t="shared" si="4"/>
        <v>20.440715100000002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20.309</v>
      </c>
      <c r="N75" s="95">
        <v>20.134</v>
      </c>
      <c r="O75" s="95">
        <v>20.15</v>
      </c>
      <c r="P75" s="95">
        <v>20.186</v>
      </c>
      <c r="Q75" s="95">
        <v>20.104</v>
      </c>
      <c r="R75" s="95">
        <v>19.929</v>
      </c>
      <c r="S75" s="95">
        <v>20.125</v>
      </c>
      <c r="T75" s="95">
        <v>20.088</v>
      </c>
      <c r="U75" s="95">
        <v>20.072</v>
      </c>
      <c r="V75" s="95">
        <v>20.084</v>
      </c>
      <c r="W75" s="95">
        <v>20.109</v>
      </c>
      <c r="X75" s="95">
        <v>19.922</v>
      </c>
      <c r="Y75" s="95">
        <v>19.999</v>
      </c>
      <c r="Z75" s="95">
        <v>20.032</v>
      </c>
      <c r="AA75" s="95">
        <v>19.86</v>
      </c>
      <c r="AB75" s="95">
        <v>20.068</v>
      </c>
      <c r="AC75" s="95">
        <v>20.081</v>
      </c>
      <c r="AD75" s="95">
        <v>19.873</v>
      </c>
      <c r="AE75" s="95">
        <v>20.233</v>
      </c>
      <c r="AF75" s="95">
        <v>19.906</v>
      </c>
      <c r="AG75" s="96">
        <v>20.229</v>
      </c>
      <c r="AH75" s="5">
        <v>0.9939</v>
      </c>
      <c r="AI75" s="5">
        <v>0.2556</v>
      </c>
      <c r="AK75" s="7">
        <f aca="true" t="shared" si="43" ref="AK75:BE75">$AH$75*M75+$AI$75</f>
        <v>20.440715100000002</v>
      </c>
      <c r="AL75" s="7">
        <f t="shared" si="43"/>
        <v>20.266782600000003</v>
      </c>
      <c r="AM75" s="7">
        <f t="shared" si="43"/>
        <v>20.282685</v>
      </c>
      <c r="AN75" s="7">
        <f t="shared" si="43"/>
        <v>20.3184654</v>
      </c>
      <c r="AO75" s="7">
        <f t="shared" si="43"/>
        <v>20.2369656</v>
      </c>
      <c r="AP75" s="7">
        <f t="shared" si="43"/>
        <v>20.0630331</v>
      </c>
      <c r="AQ75" s="7">
        <f t="shared" si="43"/>
        <v>20.2578375</v>
      </c>
      <c r="AR75" s="7">
        <f t="shared" si="43"/>
        <v>20.221063200000003</v>
      </c>
      <c r="AS75" s="7">
        <f t="shared" si="43"/>
        <v>20.2051608</v>
      </c>
      <c r="AT75" s="7">
        <f t="shared" si="43"/>
        <v>20.2170876</v>
      </c>
      <c r="AU75" s="7">
        <f t="shared" si="43"/>
        <v>20.241935100000003</v>
      </c>
      <c r="AV75" s="7">
        <f t="shared" si="43"/>
        <v>20.056075800000002</v>
      </c>
      <c r="AW75" s="7">
        <f t="shared" si="43"/>
        <v>20.1326061</v>
      </c>
      <c r="AX75" s="7">
        <f t="shared" si="43"/>
        <v>20.1654048</v>
      </c>
      <c r="AY75" s="7">
        <f t="shared" si="43"/>
        <v>19.994454</v>
      </c>
      <c r="AZ75" s="7">
        <f t="shared" si="43"/>
        <v>20.2011852</v>
      </c>
      <c r="BA75" s="7">
        <f t="shared" si="43"/>
        <v>20.2141059</v>
      </c>
      <c r="BB75" s="7">
        <f t="shared" si="43"/>
        <v>20.007374700000003</v>
      </c>
      <c r="BC75" s="7">
        <f t="shared" si="43"/>
        <v>20.3651787</v>
      </c>
      <c r="BD75" s="7">
        <f t="shared" si="43"/>
        <v>20.0401734</v>
      </c>
      <c r="BE75" s="7">
        <f t="shared" si="43"/>
        <v>20.3612031</v>
      </c>
    </row>
    <row r="76" spans="1:57" ht="10.5" thickBot="1">
      <c r="A76" s="5">
        <v>40</v>
      </c>
      <c r="B76" s="97" t="s">
        <v>40</v>
      </c>
      <c r="C76" s="98">
        <f t="shared" si="1"/>
        <v>20.812494266666665</v>
      </c>
      <c r="D76" s="99">
        <f t="shared" si="2"/>
        <v>0.02264412869441741</v>
      </c>
      <c r="E76" s="100">
        <f t="shared" si="3"/>
        <v>20.779247599999998</v>
      </c>
      <c r="F76" s="101">
        <f t="shared" si="4"/>
        <v>20.848068199999997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20.734</v>
      </c>
      <c r="N76" s="106">
        <v>20.743</v>
      </c>
      <c r="O76" s="106">
        <v>20.722</v>
      </c>
      <c r="P76" s="106">
        <v>20.734</v>
      </c>
      <c r="Q76" s="106">
        <v>20.734</v>
      </c>
      <c r="R76" s="106">
        <v>20.73</v>
      </c>
      <c r="S76" s="106">
        <v>20.734</v>
      </c>
      <c r="T76" s="106">
        <v>20.73</v>
      </c>
      <c r="U76" s="106">
        <v>20.715</v>
      </c>
      <c r="V76" s="106">
        <v>20.702</v>
      </c>
      <c r="W76" s="106">
        <v>20.702</v>
      </c>
      <c r="X76" s="106">
        <v>20.699</v>
      </c>
      <c r="Y76" s="106">
        <v>20.702</v>
      </c>
      <c r="Z76" s="106">
        <v>20.699</v>
      </c>
      <c r="AA76" s="106">
        <v>20.687</v>
      </c>
      <c r="AB76" s="106">
        <v>20.687</v>
      </c>
      <c r="AC76" s="106">
        <v>20.687</v>
      </c>
      <c r="AD76" s="106">
        <v>20.677</v>
      </c>
      <c r="AE76" s="106">
        <v>20.683</v>
      </c>
      <c r="AF76" s="106">
        <v>20.674</v>
      </c>
      <c r="AG76" s="107">
        <v>20.679</v>
      </c>
      <c r="AH76" s="5">
        <v>0.9974</v>
      </c>
      <c r="AI76" s="5">
        <v>0.159</v>
      </c>
      <c r="AK76" s="7">
        <f aca="true" t="shared" si="44" ref="AK76:BE76">$AH$76*M76+$AI$76</f>
        <v>20.8390916</v>
      </c>
      <c r="AL76" s="7">
        <f t="shared" si="44"/>
        <v>20.848068199999997</v>
      </c>
      <c r="AM76" s="7">
        <f t="shared" si="44"/>
        <v>20.827122799999998</v>
      </c>
      <c r="AN76" s="7">
        <f t="shared" si="44"/>
        <v>20.8390916</v>
      </c>
      <c r="AO76" s="7">
        <f t="shared" si="44"/>
        <v>20.8390916</v>
      </c>
      <c r="AP76" s="7">
        <f t="shared" si="44"/>
        <v>20.835102</v>
      </c>
      <c r="AQ76" s="7">
        <f t="shared" si="44"/>
        <v>20.8390916</v>
      </c>
      <c r="AR76" s="7">
        <f t="shared" si="44"/>
        <v>20.835102</v>
      </c>
      <c r="AS76" s="7">
        <f t="shared" si="44"/>
        <v>20.820141</v>
      </c>
      <c r="AT76" s="7">
        <f t="shared" si="44"/>
        <v>20.8071748</v>
      </c>
      <c r="AU76" s="7">
        <f t="shared" si="44"/>
        <v>20.8071748</v>
      </c>
      <c r="AV76" s="7">
        <f t="shared" si="44"/>
        <v>20.8041826</v>
      </c>
      <c r="AW76" s="7">
        <f t="shared" si="44"/>
        <v>20.8071748</v>
      </c>
      <c r="AX76" s="7">
        <f t="shared" si="44"/>
        <v>20.8041826</v>
      </c>
      <c r="AY76" s="7">
        <f t="shared" si="44"/>
        <v>20.7922138</v>
      </c>
      <c r="AZ76" s="7">
        <f t="shared" si="44"/>
        <v>20.7922138</v>
      </c>
      <c r="BA76" s="7">
        <f t="shared" si="44"/>
        <v>20.7922138</v>
      </c>
      <c r="BB76" s="7">
        <f t="shared" si="44"/>
        <v>20.7822398</v>
      </c>
      <c r="BC76" s="7">
        <f t="shared" si="44"/>
        <v>20.7882242</v>
      </c>
      <c r="BD76" s="7">
        <f t="shared" si="44"/>
        <v>20.779247599999998</v>
      </c>
      <c r="BE76" s="7">
        <f t="shared" si="44"/>
        <v>20.784234599999998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155.9</v>
      </c>
      <c r="N78" s="92">
        <v>150.9</v>
      </c>
      <c r="O78" s="92">
        <v>150.8</v>
      </c>
      <c r="P78" s="92">
        <v>155.7</v>
      </c>
      <c r="Q78" s="92">
        <v>152.6</v>
      </c>
      <c r="R78" s="92">
        <v>150.1</v>
      </c>
      <c r="S78" s="92">
        <v>151.9</v>
      </c>
      <c r="T78" s="92">
        <v>151.1</v>
      </c>
      <c r="U78" s="92">
        <v>154.6</v>
      </c>
      <c r="V78" s="92">
        <v>155.2</v>
      </c>
      <c r="W78" s="92">
        <v>155.4</v>
      </c>
      <c r="X78" s="92">
        <v>155.5</v>
      </c>
      <c r="Y78" s="92">
        <v>155.5</v>
      </c>
      <c r="Z78" s="92">
        <v>158.7</v>
      </c>
      <c r="AA78" s="92">
        <v>156.5</v>
      </c>
      <c r="AB78" s="92">
        <v>154.7</v>
      </c>
      <c r="AC78" s="92">
        <v>153.2</v>
      </c>
      <c r="AD78" s="92">
        <v>152.7</v>
      </c>
      <c r="AE78" s="92">
        <v>153.9</v>
      </c>
      <c r="AF78" s="92">
        <v>153.6</v>
      </c>
      <c r="AG78" s="93">
        <v>155.2</v>
      </c>
      <c r="AI78" s="7" t="s">
        <v>77</v>
      </c>
      <c r="AJ78" s="5"/>
      <c r="AK78" s="17">
        <f aca="true" t="shared" si="45" ref="AK78:AK95">AVERAGE(M78:AG78)</f>
        <v>153.98571428571427</v>
      </c>
      <c r="AL78" s="17">
        <f aca="true" t="shared" si="46" ref="AL78:AL95">STDEV(M78:AG78)</f>
        <v>2.2064192063807155</v>
      </c>
      <c r="AM78" s="17">
        <f aca="true" t="shared" si="47" ref="AM78:AM95">MIN(M78:AG78)</f>
        <v>150.1</v>
      </c>
      <c r="AN78" s="17">
        <f aca="true" t="shared" si="48" ref="AN78:AN95">MAX(M78:AG78)</f>
        <v>158.7</v>
      </c>
    </row>
    <row r="79" spans="2:40" ht="9.75">
      <c r="B79" s="81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160.4</v>
      </c>
      <c r="N79" s="95">
        <v>158.2</v>
      </c>
      <c r="O79" s="95">
        <v>158.6</v>
      </c>
      <c r="P79" s="95">
        <v>160.4</v>
      </c>
      <c r="Q79" s="95">
        <v>159.4</v>
      </c>
      <c r="R79" s="95">
        <v>156.7</v>
      </c>
      <c r="S79" s="95">
        <v>158</v>
      </c>
      <c r="T79" s="95">
        <v>159.6</v>
      </c>
      <c r="U79" s="95">
        <v>160.7</v>
      </c>
      <c r="V79" s="95">
        <v>162.9</v>
      </c>
      <c r="W79" s="95">
        <v>161.5</v>
      </c>
      <c r="X79" s="95">
        <v>161.9</v>
      </c>
      <c r="Y79" s="95">
        <v>161.4</v>
      </c>
      <c r="Z79" s="95">
        <v>163</v>
      </c>
      <c r="AA79" s="95">
        <v>162.9</v>
      </c>
      <c r="AB79" s="95">
        <v>161.4</v>
      </c>
      <c r="AC79" s="95">
        <v>158.8</v>
      </c>
      <c r="AD79" s="95">
        <v>159.2</v>
      </c>
      <c r="AE79" s="95">
        <v>159</v>
      </c>
      <c r="AF79" s="95">
        <v>158.9</v>
      </c>
      <c r="AG79" s="96">
        <v>159.1</v>
      </c>
      <c r="AI79" s="7" t="s">
        <v>78</v>
      </c>
      <c r="AJ79" s="5"/>
      <c r="AK79" s="17">
        <f t="shared" si="45"/>
        <v>160.09523809523813</v>
      </c>
      <c r="AL79" s="17">
        <f t="shared" si="46"/>
        <v>1.7596807069682276</v>
      </c>
      <c r="AM79" s="17">
        <f t="shared" si="47"/>
        <v>156.7</v>
      </c>
      <c r="AN79" s="17">
        <f t="shared" si="48"/>
        <v>163</v>
      </c>
    </row>
    <row r="80" spans="1:40" ht="9.75">
      <c r="A80" s="5">
        <v>1</v>
      </c>
      <c r="B80" s="81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144.5</v>
      </c>
      <c r="N80" s="95">
        <v>144.3</v>
      </c>
      <c r="O80" s="95">
        <v>144.9</v>
      </c>
      <c r="P80" s="95">
        <v>145.7</v>
      </c>
      <c r="Q80" s="95">
        <v>145.1</v>
      </c>
      <c r="R80" s="95">
        <v>144.5</v>
      </c>
      <c r="S80" s="95">
        <v>144.2</v>
      </c>
      <c r="T80" s="95">
        <v>145.4</v>
      </c>
      <c r="U80" s="95">
        <v>144.8</v>
      </c>
      <c r="V80" s="95">
        <v>145.7</v>
      </c>
      <c r="W80" s="95">
        <v>146.3</v>
      </c>
      <c r="X80" s="95">
        <v>145.8</v>
      </c>
      <c r="Y80" s="95">
        <v>145.9</v>
      </c>
      <c r="Z80" s="95">
        <v>145.4</v>
      </c>
      <c r="AA80" s="95">
        <v>145</v>
      </c>
      <c r="AB80" s="95">
        <v>145.2</v>
      </c>
      <c r="AC80" s="95">
        <v>145.5</v>
      </c>
      <c r="AD80" s="95">
        <v>145.3</v>
      </c>
      <c r="AE80" s="95">
        <v>144.9</v>
      </c>
      <c r="AF80" s="95">
        <v>145.3</v>
      </c>
      <c r="AG80" s="96">
        <v>145.7</v>
      </c>
      <c r="AI80" s="7" t="s">
        <v>79</v>
      </c>
      <c r="AJ80" s="5"/>
      <c r="AK80" s="17">
        <f t="shared" si="45"/>
        <v>145.2095238095238</v>
      </c>
      <c r="AL80" s="17">
        <f t="shared" si="46"/>
        <v>0.5557920131710803</v>
      </c>
      <c r="AM80" s="17">
        <f t="shared" si="47"/>
        <v>144.2</v>
      </c>
      <c r="AN80" s="17">
        <f t="shared" si="48"/>
        <v>146.3</v>
      </c>
    </row>
    <row r="81" spans="1:40" ht="9.75">
      <c r="A81" s="5">
        <v>2</v>
      </c>
      <c r="B81" s="81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146.4</v>
      </c>
      <c r="N81" s="95">
        <v>144.7</v>
      </c>
      <c r="O81" s="95">
        <v>144.6</v>
      </c>
      <c r="P81" s="95">
        <v>146.5</v>
      </c>
      <c r="Q81" s="95">
        <v>145.6</v>
      </c>
      <c r="R81" s="95">
        <v>144.4</v>
      </c>
      <c r="S81" s="95">
        <v>144.8</v>
      </c>
      <c r="T81" s="95">
        <v>145.5</v>
      </c>
      <c r="U81" s="95">
        <v>146.1</v>
      </c>
      <c r="V81" s="95">
        <v>146.4</v>
      </c>
      <c r="W81" s="95">
        <v>146.5</v>
      </c>
      <c r="X81" s="95">
        <v>146.5</v>
      </c>
      <c r="Y81" s="95">
        <v>146.5</v>
      </c>
      <c r="Z81" s="95">
        <v>146.7</v>
      </c>
      <c r="AA81" s="95">
        <v>147.3</v>
      </c>
      <c r="AB81" s="95">
        <v>146.4</v>
      </c>
      <c r="AC81" s="95">
        <v>146.8</v>
      </c>
      <c r="AD81" s="95">
        <v>145.2</v>
      </c>
      <c r="AE81" s="95">
        <v>145.5</v>
      </c>
      <c r="AF81" s="95">
        <v>147</v>
      </c>
      <c r="AG81" s="96">
        <v>147.3</v>
      </c>
      <c r="AI81" s="7" t="s">
        <v>80</v>
      </c>
      <c r="AJ81" s="5"/>
      <c r="AK81" s="17">
        <f t="shared" si="45"/>
        <v>146.03333333333336</v>
      </c>
      <c r="AL81" s="17">
        <f t="shared" si="46"/>
        <v>0.8923751079749693</v>
      </c>
      <c r="AM81" s="17">
        <f t="shared" si="47"/>
        <v>144.4</v>
      </c>
      <c r="AN81" s="17">
        <f t="shared" si="48"/>
        <v>147.3</v>
      </c>
    </row>
    <row r="82" spans="1:40" ht="9.75">
      <c r="A82" s="5">
        <v>3</v>
      </c>
      <c r="B82" s="81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101.5</v>
      </c>
      <c r="N82" s="95">
        <v>100.9</v>
      </c>
      <c r="O82" s="95">
        <v>101.2</v>
      </c>
      <c r="P82" s="95">
        <v>101.9</v>
      </c>
      <c r="Q82" s="95">
        <v>101.8</v>
      </c>
      <c r="R82" s="95">
        <v>101.6</v>
      </c>
      <c r="S82" s="95">
        <v>102.4</v>
      </c>
      <c r="T82" s="95">
        <v>101.8</v>
      </c>
      <c r="U82" s="95">
        <v>102.3</v>
      </c>
      <c r="V82" s="95">
        <v>102.1</v>
      </c>
      <c r="W82" s="95">
        <v>102.2</v>
      </c>
      <c r="X82" s="95">
        <v>102.4</v>
      </c>
      <c r="Y82" s="95">
        <v>102.3</v>
      </c>
      <c r="Z82" s="95">
        <v>103.4</v>
      </c>
      <c r="AA82" s="95">
        <v>102</v>
      </c>
      <c r="AB82" s="95">
        <v>102</v>
      </c>
      <c r="AC82" s="95">
        <v>101.7</v>
      </c>
      <c r="AD82" s="95">
        <v>101.9</v>
      </c>
      <c r="AE82" s="95">
        <v>102.4</v>
      </c>
      <c r="AF82" s="95">
        <v>102</v>
      </c>
      <c r="AG82" s="96">
        <v>101.7</v>
      </c>
      <c r="AI82" s="7" t="s">
        <v>81</v>
      </c>
      <c r="AJ82" s="5"/>
      <c r="AK82" s="17">
        <f t="shared" si="45"/>
        <v>101.97619047619048</v>
      </c>
      <c r="AL82" s="17">
        <f t="shared" si="46"/>
        <v>0.5098085541698595</v>
      </c>
      <c r="AM82" s="17">
        <f t="shared" si="47"/>
        <v>100.9</v>
      </c>
      <c r="AN82" s="17">
        <f t="shared" si="48"/>
        <v>103.4</v>
      </c>
    </row>
    <row r="83" spans="1:40" ht="9.75">
      <c r="A83" s="5">
        <v>4</v>
      </c>
      <c r="B83" s="81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105.6</v>
      </c>
      <c r="N83" s="95">
        <v>105</v>
      </c>
      <c r="O83" s="95">
        <v>105.3</v>
      </c>
      <c r="P83" s="95">
        <v>105.5</v>
      </c>
      <c r="Q83" s="95">
        <v>106</v>
      </c>
      <c r="R83" s="95">
        <v>105</v>
      </c>
      <c r="S83" s="95">
        <v>106.5</v>
      </c>
      <c r="T83" s="95">
        <v>106.1</v>
      </c>
      <c r="U83" s="95">
        <v>106</v>
      </c>
      <c r="V83" s="95">
        <v>106.4</v>
      </c>
      <c r="W83" s="95">
        <v>107.6</v>
      </c>
      <c r="X83" s="95">
        <v>107.3</v>
      </c>
      <c r="Y83" s="95">
        <v>106.3</v>
      </c>
      <c r="Z83" s="95">
        <v>107.8</v>
      </c>
      <c r="AA83" s="95">
        <v>106.6</v>
      </c>
      <c r="AB83" s="95">
        <v>106</v>
      </c>
      <c r="AC83" s="95">
        <v>106.2</v>
      </c>
      <c r="AD83" s="95">
        <v>106.3</v>
      </c>
      <c r="AE83" s="95">
        <v>107.1</v>
      </c>
      <c r="AF83" s="95">
        <v>105.2</v>
      </c>
      <c r="AG83" s="96">
        <v>106.2</v>
      </c>
      <c r="AI83" s="7" t="s">
        <v>82</v>
      </c>
      <c r="AJ83" s="5"/>
      <c r="AK83" s="17">
        <f t="shared" si="45"/>
        <v>106.19047619047618</v>
      </c>
      <c r="AL83" s="17">
        <f t="shared" si="46"/>
        <v>0.7911414297739437</v>
      </c>
      <c r="AM83" s="17">
        <f t="shared" si="47"/>
        <v>105</v>
      </c>
      <c r="AN83" s="17">
        <f t="shared" si="48"/>
        <v>107.8</v>
      </c>
    </row>
    <row r="84" spans="1:40" ht="9.75">
      <c r="A84" s="5">
        <v>5</v>
      </c>
      <c r="B84" s="81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115.1</v>
      </c>
      <c r="N84" s="95">
        <v>114.7</v>
      </c>
      <c r="O84" s="95">
        <v>114.5</v>
      </c>
      <c r="P84" s="95">
        <v>115.3</v>
      </c>
      <c r="Q84" s="95">
        <v>114.9</v>
      </c>
      <c r="R84" s="95">
        <v>115.2</v>
      </c>
      <c r="S84" s="95">
        <v>114.1</v>
      </c>
      <c r="T84" s="95">
        <v>115.1</v>
      </c>
      <c r="U84" s="95">
        <v>115.3</v>
      </c>
      <c r="V84" s="95">
        <v>114.5</v>
      </c>
      <c r="W84" s="95">
        <v>113.8</v>
      </c>
      <c r="X84" s="95">
        <v>115</v>
      </c>
      <c r="Y84" s="95">
        <v>114.8</v>
      </c>
      <c r="Z84" s="95">
        <v>113.5</v>
      </c>
      <c r="AA84" s="95">
        <v>115.1</v>
      </c>
      <c r="AB84" s="95">
        <v>115.4</v>
      </c>
      <c r="AC84" s="95">
        <v>114.7</v>
      </c>
      <c r="AD84" s="95">
        <v>114.7</v>
      </c>
      <c r="AE84" s="95">
        <v>115</v>
      </c>
      <c r="AF84" s="95">
        <v>115.4</v>
      </c>
      <c r="AG84" s="96">
        <v>115.5</v>
      </c>
      <c r="AI84" s="7" t="s">
        <v>74</v>
      </c>
      <c r="AJ84" s="5"/>
      <c r="AK84" s="17">
        <f t="shared" si="45"/>
        <v>114.83809523809524</v>
      </c>
      <c r="AL84" s="17">
        <f t="shared" si="46"/>
        <v>0.5286550770362384</v>
      </c>
      <c r="AM84" s="17">
        <f t="shared" si="47"/>
        <v>113.5</v>
      </c>
      <c r="AN84" s="17">
        <f t="shared" si="48"/>
        <v>115.5</v>
      </c>
    </row>
    <row r="85" spans="1:40" ht="9.75">
      <c r="A85" s="5">
        <v>6</v>
      </c>
      <c r="B85" s="81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120.6</v>
      </c>
      <c r="N85" s="95">
        <v>120.7</v>
      </c>
      <c r="O85" s="95">
        <v>119.9</v>
      </c>
      <c r="P85" s="95">
        <v>121</v>
      </c>
      <c r="Q85" s="95">
        <v>120.9</v>
      </c>
      <c r="R85" s="95">
        <v>120.2</v>
      </c>
      <c r="S85" s="95">
        <v>120.4</v>
      </c>
      <c r="T85" s="95">
        <v>120.2</v>
      </c>
      <c r="U85" s="95">
        <v>121</v>
      </c>
      <c r="V85" s="95">
        <v>121</v>
      </c>
      <c r="W85" s="95">
        <v>121</v>
      </c>
      <c r="X85" s="95">
        <v>121.4</v>
      </c>
      <c r="Y85" s="95">
        <v>120.9</v>
      </c>
      <c r="Z85" s="95">
        <v>121</v>
      </c>
      <c r="AA85" s="95">
        <v>121.3</v>
      </c>
      <c r="AB85" s="95">
        <v>121.5</v>
      </c>
      <c r="AC85" s="95">
        <v>121.5</v>
      </c>
      <c r="AD85" s="95">
        <v>120.9</v>
      </c>
      <c r="AE85" s="95">
        <v>121.8</v>
      </c>
      <c r="AF85" s="95">
        <v>122</v>
      </c>
      <c r="AG85" s="96">
        <v>121.2</v>
      </c>
      <c r="AI85" s="7" t="s">
        <v>75</v>
      </c>
      <c r="AJ85" s="5"/>
      <c r="AK85" s="17">
        <f t="shared" si="45"/>
        <v>120.97142857142858</v>
      </c>
      <c r="AL85" s="17">
        <f t="shared" si="46"/>
        <v>0.5264435935053782</v>
      </c>
      <c r="AM85" s="17">
        <f t="shared" si="47"/>
        <v>119.9</v>
      </c>
      <c r="AN85" s="17">
        <f t="shared" si="48"/>
        <v>122</v>
      </c>
    </row>
    <row r="86" spans="1:40" ht="9.75">
      <c r="A86" s="5">
        <v>7</v>
      </c>
      <c r="B86" s="81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72.7</v>
      </c>
      <c r="N86" s="95">
        <v>72.5</v>
      </c>
      <c r="O86" s="95">
        <v>72</v>
      </c>
      <c r="P86" s="95">
        <v>72.4</v>
      </c>
      <c r="Q86" s="95">
        <v>72.6</v>
      </c>
      <c r="R86" s="95">
        <v>72.4</v>
      </c>
      <c r="S86" s="95">
        <v>72.3</v>
      </c>
      <c r="T86" s="95">
        <v>72.2</v>
      </c>
      <c r="U86" s="95">
        <v>72.4</v>
      </c>
      <c r="V86" s="95">
        <v>72.4</v>
      </c>
      <c r="W86" s="95">
        <v>72.4</v>
      </c>
      <c r="X86" s="95">
        <v>72.3</v>
      </c>
      <c r="Y86" s="95">
        <v>72.4</v>
      </c>
      <c r="Z86" s="95">
        <v>72.2</v>
      </c>
      <c r="AA86" s="95">
        <v>72.6</v>
      </c>
      <c r="AB86" s="95">
        <v>72.9</v>
      </c>
      <c r="AC86" s="95">
        <v>72.5</v>
      </c>
      <c r="AD86" s="95">
        <v>72.3</v>
      </c>
      <c r="AE86" s="95">
        <v>72.4</v>
      </c>
      <c r="AF86" s="95">
        <v>72.7</v>
      </c>
      <c r="AG86" s="96">
        <v>72.2</v>
      </c>
      <c r="AI86" s="7" t="s">
        <v>83</v>
      </c>
      <c r="AJ86" s="5"/>
      <c r="AK86" s="17">
        <f t="shared" si="45"/>
        <v>72.41904761904763</v>
      </c>
      <c r="AL86" s="17">
        <f t="shared" si="46"/>
        <v>0.2040074695177794</v>
      </c>
      <c r="AM86" s="17">
        <f t="shared" si="47"/>
        <v>72</v>
      </c>
      <c r="AN86" s="17">
        <f t="shared" si="48"/>
        <v>72.9</v>
      </c>
    </row>
    <row r="87" spans="1:40" ht="9.75">
      <c r="A87" s="5">
        <v>8</v>
      </c>
      <c r="B87" s="81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163.4</v>
      </c>
      <c r="N87" s="95">
        <v>162.6</v>
      </c>
      <c r="O87" s="95">
        <v>163.6</v>
      </c>
      <c r="P87" s="95">
        <v>163.5</v>
      </c>
      <c r="Q87" s="95">
        <v>164.8</v>
      </c>
      <c r="R87" s="95">
        <v>163.4</v>
      </c>
      <c r="S87" s="95">
        <v>164.3</v>
      </c>
      <c r="T87" s="95">
        <v>164.4</v>
      </c>
      <c r="U87" s="95">
        <v>164.1</v>
      </c>
      <c r="V87" s="95">
        <v>164.4</v>
      </c>
      <c r="W87" s="95">
        <v>164.1</v>
      </c>
      <c r="X87" s="95">
        <v>164.8</v>
      </c>
      <c r="Y87" s="95">
        <v>165.7</v>
      </c>
      <c r="Z87" s="95">
        <v>165.9</v>
      </c>
      <c r="AA87" s="95">
        <v>165.2</v>
      </c>
      <c r="AB87" s="95">
        <v>163.9</v>
      </c>
      <c r="AC87" s="95">
        <v>164.2</v>
      </c>
      <c r="AD87" s="95">
        <v>162.9</v>
      </c>
      <c r="AE87" s="95">
        <v>164</v>
      </c>
      <c r="AF87" s="95">
        <v>164</v>
      </c>
      <c r="AG87" s="96">
        <v>162.2</v>
      </c>
      <c r="AI87" s="7" t="s">
        <v>84</v>
      </c>
      <c r="AJ87" s="5"/>
      <c r="AK87" s="17">
        <f t="shared" si="45"/>
        <v>164.06666666666666</v>
      </c>
      <c r="AL87" s="17">
        <f t="shared" si="46"/>
        <v>0.9259229629582232</v>
      </c>
      <c r="AM87" s="17">
        <f t="shared" si="47"/>
        <v>162.2</v>
      </c>
      <c r="AN87" s="17">
        <f t="shared" si="48"/>
        <v>165.9</v>
      </c>
    </row>
    <row r="88" spans="1:40" ht="9.75">
      <c r="A88" s="5">
        <v>9</v>
      </c>
      <c r="B88" s="81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187.6</v>
      </c>
      <c r="N88" s="95">
        <v>187.6</v>
      </c>
      <c r="O88" s="95">
        <v>187.6</v>
      </c>
      <c r="P88" s="95">
        <v>187.6</v>
      </c>
      <c r="Q88" s="95">
        <v>187.6</v>
      </c>
      <c r="R88" s="95">
        <v>187.6</v>
      </c>
      <c r="S88" s="95">
        <v>187.6</v>
      </c>
      <c r="T88" s="95">
        <v>187.6</v>
      </c>
      <c r="U88" s="95">
        <v>187.7</v>
      </c>
      <c r="V88" s="95">
        <v>187.7</v>
      </c>
      <c r="W88" s="95">
        <v>187.7</v>
      </c>
      <c r="X88" s="95">
        <v>187.7</v>
      </c>
      <c r="Y88" s="95">
        <v>187.6</v>
      </c>
      <c r="Z88" s="95">
        <v>187.7</v>
      </c>
      <c r="AA88" s="95">
        <v>187.7</v>
      </c>
      <c r="AB88" s="95">
        <v>187.6</v>
      </c>
      <c r="AC88" s="95">
        <v>187.6</v>
      </c>
      <c r="AD88" s="95">
        <v>187.7</v>
      </c>
      <c r="AE88" s="95">
        <v>187.7</v>
      </c>
      <c r="AF88" s="95">
        <v>187.6</v>
      </c>
      <c r="AG88" s="96">
        <v>187.7</v>
      </c>
      <c r="AI88" s="7" t="s">
        <v>85</v>
      </c>
      <c r="AJ88" s="5"/>
      <c r="AK88" s="17">
        <f t="shared" si="45"/>
        <v>187.64285714285705</v>
      </c>
      <c r="AL88" s="17">
        <f t="shared" si="46"/>
        <v>0.050709255283708114</v>
      </c>
      <c r="AM88" s="17">
        <f t="shared" si="47"/>
        <v>187.6</v>
      </c>
      <c r="AN88" s="17">
        <f t="shared" si="48"/>
        <v>187.7</v>
      </c>
    </row>
    <row r="89" spans="1:40" ht="10.5" thickBot="1">
      <c r="A89" s="5">
        <v>10</v>
      </c>
      <c r="B89" s="97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152.5</v>
      </c>
      <c r="N89" s="95">
        <v>150</v>
      </c>
      <c r="O89" s="95">
        <v>150.3</v>
      </c>
      <c r="P89" s="95">
        <v>149.9</v>
      </c>
      <c r="Q89" s="95">
        <v>152.9</v>
      </c>
      <c r="R89" s="95">
        <v>149.7</v>
      </c>
      <c r="S89" s="95">
        <v>152</v>
      </c>
      <c r="T89" s="95">
        <v>151.7</v>
      </c>
      <c r="U89" s="95">
        <v>151.7</v>
      </c>
      <c r="V89" s="95">
        <v>152.9</v>
      </c>
      <c r="W89" s="95">
        <v>151.9</v>
      </c>
      <c r="X89" s="95">
        <v>154.3</v>
      </c>
      <c r="Y89" s="95">
        <v>153.7</v>
      </c>
      <c r="Z89" s="95">
        <v>154.8</v>
      </c>
      <c r="AA89" s="95">
        <v>153.8</v>
      </c>
      <c r="AB89" s="95">
        <v>152.1</v>
      </c>
      <c r="AC89" s="95">
        <v>151.2</v>
      </c>
      <c r="AD89" s="95">
        <v>150.6</v>
      </c>
      <c r="AE89" s="95">
        <v>151.4</v>
      </c>
      <c r="AF89" s="95">
        <v>151.4</v>
      </c>
      <c r="AG89" s="96">
        <v>150.4</v>
      </c>
      <c r="AI89" s="7" t="s">
        <v>86</v>
      </c>
      <c r="AJ89" s="5"/>
      <c r="AK89" s="17">
        <f t="shared" si="45"/>
        <v>151.86666666666667</v>
      </c>
      <c r="AL89" s="17">
        <f t="shared" si="46"/>
        <v>1.4735444795910777</v>
      </c>
      <c r="AM89" s="17">
        <f t="shared" si="47"/>
        <v>149.7</v>
      </c>
      <c r="AN89" s="17">
        <f t="shared" si="48"/>
        <v>154.8</v>
      </c>
    </row>
    <row r="90" spans="13:40" ht="9.75">
      <c r="M90" s="94">
        <v>133.6</v>
      </c>
      <c r="N90" s="95">
        <v>136.6</v>
      </c>
      <c r="O90" s="95">
        <v>136.7</v>
      </c>
      <c r="P90" s="95">
        <v>137.4</v>
      </c>
      <c r="Q90" s="95">
        <v>136.3</v>
      </c>
      <c r="R90" s="95">
        <v>136.7</v>
      </c>
      <c r="S90" s="95">
        <v>137.9</v>
      </c>
      <c r="T90" s="95">
        <v>137.2</v>
      </c>
      <c r="U90" s="95">
        <v>136.5</v>
      </c>
      <c r="V90" s="95">
        <v>136.6</v>
      </c>
      <c r="W90" s="95">
        <v>136.9</v>
      </c>
      <c r="X90" s="95">
        <v>136.3</v>
      </c>
      <c r="Y90" s="95">
        <v>137.1</v>
      </c>
      <c r="Z90" s="95">
        <v>137.3</v>
      </c>
      <c r="AA90" s="95">
        <v>135.7</v>
      </c>
      <c r="AB90" s="95">
        <v>136.3</v>
      </c>
      <c r="AC90" s="95">
        <v>137.5</v>
      </c>
      <c r="AD90" s="95">
        <v>136.5</v>
      </c>
      <c r="AE90" s="95">
        <v>138.4</v>
      </c>
      <c r="AF90" s="95">
        <v>134.6</v>
      </c>
      <c r="AG90" s="96">
        <v>135.8</v>
      </c>
      <c r="AI90" s="7" t="s">
        <v>87</v>
      </c>
      <c r="AJ90" s="5"/>
      <c r="AK90" s="17">
        <f t="shared" si="45"/>
        <v>136.56666666666666</v>
      </c>
      <c r="AL90" s="17">
        <f t="shared" si="46"/>
        <v>1.0560934302102902</v>
      </c>
      <c r="AM90" s="17">
        <f t="shared" si="47"/>
        <v>133.6</v>
      </c>
      <c r="AN90" s="17">
        <f t="shared" si="48"/>
        <v>138.4</v>
      </c>
    </row>
    <row r="91" spans="13:40" ht="9.75">
      <c r="M91" s="94">
        <v>123.1</v>
      </c>
      <c r="N91" s="95">
        <v>123.3</v>
      </c>
      <c r="O91" s="95">
        <v>122.6</v>
      </c>
      <c r="P91" s="95">
        <v>123.6</v>
      </c>
      <c r="Q91" s="95">
        <v>123.4</v>
      </c>
      <c r="R91" s="95">
        <v>123.3</v>
      </c>
      <c r="S91" s="95">
        <v>124.2</v>
      </c>
      <c r="T91" s="95">
        <v>123.5</v>
      </c>
      <c r="U91" s="95">
        <v>123.8</v>
      </c>
      <c r="V91" s="95">
        <v>124.3</v>
      </c>
      <c r="W91" s="95">
        <v>122.6</v>
      </c>
      <c r="X91" s="95">
        <v>123.9</v>
      </c>
      <c r="Y91" s="95">
        <v>124.2</v>
      </c>
      <c r="Z91" s="95">
        <v>123.2</v>
      </c>
      <c r="AA91" s="95">
        <v>124</v>
      </c>
      <c r="AB91" s="95">
        <v>124.4</v>
      </c>
      <c r="AC91" s="95">
        <v>123.8</v>
      </c>
      <c r="AD91" s="95">
        <v>123.4</v>
      </c>
      <c r="AE91" s="95">
        <v>123.2</v>
      </c>
      <c r="AF91" s="95">
        <v>122.9</v>
      </c>
      <c r="AG91" s="96">
        <v>123.1</v>
      </c>
      <c r="AI91" s="7" t="s">
        <v>88</v>
      </c>
      <c r="AJ91" s="5"/>
      <c r="AK91" s="17">
        <f t="shared" si="45"/>
        <v>123.51428571428572</v>
      </c>
      <c r="AL91" s="17">
        <f t="shared" si="46"/>
        <v>0.5294201680005362</v>
      </c>
      <c r="AM91" s="17">
        <f t="shared" si="47"/>
        <v>122.6</v>
      </c>
      <c r="AN91" s="17">
        <f t="shared" si="48"/>
        <v>124.4</v>
      </c>
    </row>
    <row r="92" spans="13:40" ht="9.75">
      <c r="M92" s="94">
        <v>130.7</v>
      </c>
      <c r="N92" s="95">
        <v>131.3</v>
      </c>
      <c r="O92" s="95">
        <v>131.1</v>
      </c>
      <c r="P92" s="95">
        <v>131.5</v>
      </c>
      <c r="Q92" s="95">
        <v>132.1</v>
      </c>
      <c r="R92" s="95">
        <v>131.3</v>
      </c>
      <c r="S92" s="95">
        <v>131.6</v>
      </c>
      <c r="T92" s="95">
        <v>132.2</v>
      </c>
      <c r="U92" s="95">
        <v>131.4</v>
      </c>
      <c r="V92" s="95">
        <v>131.3</v>
      </c>
      <c r="W92" s="95">
        <v>130.5</v>
      </c>
      <c r="X92" s="95">
        <v>131.9</v>
      </c>
      <c r="Y92" s="95">
        <v>132.5</v>
      </c>
      <c r="Z92" s="95">
        <v>130.8</v>
      </c>
      <c r="AA92" s="95">
        <v>131.8</v>
      </c>
      <c r="AB92" s="95">
        <v>131.9</v>
      </c>
      <c r="AC92" s="95">
        <v>131.4</v>
      </c>
      <c r="AD92" s="95">
        <v>131.2</v>
      </c>
      <c r="AE92" s="95">
        <v>131.2</v>
      </c>
      <c r="AF92" s="95">
        <v>131.7</v>
      </c>
      <c r="AG92" s="96">
        <v>131.2</v>
      </c>
      <c r="AI92" s="7" t="s">
        <v>89</v>
      </c>
      <c r="AJ92" s="5"/>
      <c r="AK92" s="17">
        <f t="shared" si="45"/>
        <v>131.45714285714283</v>
      </c>
      <c r="AL92" s="17">
        <f t="shared" si="46"/>
        <v>0.49856938190328987</v>
      </c>
      <c r="AM92" s="17">
        <f t="shared" si="47"/>
        <v>130.5</v>
      </c>
      <c r="AN92" s="17">
        <f t="shared" si="48"/>
        <v>132.5</v>
      </c>
    </row>
    <row r="93" spans="13:40" ht="9.75">
      <c r="M93" s="94">
        <v>118</v>
      </c>
      <c r="N93" s="95">
        <v>118.2</v>
      </c>
      <c r="O93" s="95">
        <v>118.3</v>
      </c>
      <c r="P93" s="95">
        <v>118.3</v>
      </c>
      <c r="Q93" s="95">
        <v>118.9</v>
      </c>
      <c r="R93" s="95">
        <v>118.3</v>
      </c>
      <c r="S93" s="95">
        <v>118.5</v>
      </c>
      <c r="T93" s="95">
        <v>119</v>
      </c>
      <c r="U93" s="95">
        <v>118.6</v>
      </c>
      <c r="V93" s="95">
        <v>118.3</v>
      </c>
      <c r="W93" s="95">
        <v>118.4</v>
      </c>
      <c r="X93" s="95">
        <v>119.3</v>
      </c>
      <c r="Y93" s="95">
        <v>119.2</v>
      </c>
      <c r="Z93" s="95">
        <v>118.6</v>
      </c>
      <c r="AA93" s="95">
        <v>118.5</v>
      </c>
      <c r="AB93" s="95">
        <v>118.6</v>
      </c>
      <c r="AC93" s="95">
        <v>118.8</v>
      </c>
      <c r="AD93" s="95">
        <v>118.8</v>
      </c>
      <c r="AE93" s="95">
        <v>118.7</v>
      </c>
      <c r="AF93" s="95">
        <v>119.1</v>
      </c>
      <c r="AG93" s="96">
        <v>118.8</v>
      </c>
      <c r="AI93" s="7" t="s">
        <v>14</v>
      </c>
      <c r="AJ93" s="5"/>
      <c r="AK93" s="17">
        <f t="shared" si="45"/>
        <v>118.62857142857142</v>
      </c>
      <c r="AL93" s="17">
        <f t="shared" si="46"/>
        <v>0.346616296706974</v>
      </c>
      <c r="AM93" s="17">
        <f t="shared" si="47"/>
        <v>118</v>
      </c>
      <c r="AN93" s="17">
        <f t="shared" si="48"/>
        <v>119.3</v>
      </c>
    </row>
    <row r="94" spans="13:40" ht="9.75">
      <c r="M94" s="94">
        <v>112.6</v>
      </c>
      <c r="N94" s="95">
        <v>111.9</v>
      </c>
      <c r="O94" s="95">
        <v>111.9</v>
      </c>
      <c r="P94" s="95">
        <v>112.1</v>
      </c>
      <c r="Q94" s="95">
        <v>112.4</v>
      </c>
      <c r="R94" s="95">
        <v>112.8</v>
      </c>
      <c r="S94" s="95">
        <v>112.7</v>
      </c>
      <c r="T94" s="95">
        <v>112.7</v>
      </c>
      <c r="U94" s="95">
        <v>112</v>
      </c>
      <c r="V94" s="95">
        <v>112.3</v>
      </c>
      <c r="W94" s="95">
        <v>110.5</v>
      </c>
      <c r="X94" s="95">
        <v>111</v>
      </c>
      <c r="Y94" s="95">
        <v>113.1</v>
      </c>
      <c r="Z94" s="95">
        <v>111.1</v>
      </c>
      <c r="AA94" s="95">
        <v>112.1</v>
      </c>
      <c r="AB94" s="95">
        <v>113</v>
      </c>
      <c r="AC94" s="95">
        <v>111.9</v>
      </c>
      <c r="AD94" s="95">
        <v>111.5</v>
      </c>
      <c r="AE94" s="95">
        <v>110.9</v>
      </c>
      <c r="AF94" s="95">
        <v>111.9</v>
      </c>
      <c r="AG94" s="96">
        <v>110.4</v>
      </c>
      <c r="AI94" s="7" t="s">
        <v>76</v>
      </c>
      <c r="AJ94" s="5"/>
      <c r="AK94" s="17">
        <f t="shared" si="45"/>
        <v>111.94285714285715</v>
      </c>
      <c r="AL94" s="17">
        <f t="shared" si="46"/>
        <v>0.7909307356345602</v>
      </c>
      <c r="AM94" s="17">
        <f t="shared" si="47"/>
        <v>110.4</v>
      </c>
      <c r="AN94" s="17">
        <f t="shared" si="48"/>
        <v>113.1</v>
      </c>
    </row>
    <row r="95" spans="13:40" ht="10.5" thickBot="1">
      <c r="M95" s="105">
        <v>123.8</v>
      </c>
      <c r="N95" s="106">
        <v>123.3</v>
      </c>
      <c r="O95" s="106">
        <v>123.3</v>
      </c>
      <c r="P95" s="106">
        <v>124</v>
      </c>
      <c r="Q95" s="106">
        <v>124</v>
      </c>
      <c r="R95" s="106">
        <v>123.4</v>
      </c>
      <c r="S95" s="106">
        <v>123.9</v>
      </c>
      <c r="T95" s="106">
        <v>124</v>
      </c>
      <c r="U95" s="106">
        <v>124.1</v>
      </c>
      <c r="V95" s="106">
        <v>124.2</v>
      </c>
      <c r="W95" s="106">
        <v>124</v>
      </c>
      <c r="X95" s="106">
        <v>124.5</v>
      </c>
      <c r="Y95" s="106">
        <v>124.6</v>
      </c>
      <c r="Z95" s="106">
        <v>124.5</v>
      </c>
      <c r="AA95" s="106">
        <v>124.4</v>
      </c>
      <c r="AB95" s="106">
        <v>124.3</v>
      </c>
      <c r="AC95" s="106">
        <v>124</v>
      </c>
      <c r="AD95" s="106">
        <v>123.8</v>
      </c>
      <c r="AE95" s="106">
        <v>124.1</v>
      </c>
      <c r="AF95" s="106">
        <v>124</v>
      </c>
      <c r="AG95" s="107">
        <v>123.9</v>
      </c>
      <c r="AI95" s="7" t="s">
        <v>90</v>
      </c>
      <c r="AJ95" s="5"/>
      <c r="AK95" s="17">
        <f t="shared" si="45"/>
        <v>124.00476190476192</v>
      </c>
      <c r="AL95" s="17">
        <f t="shared" si="46"/>
        <v>0.36121488130500695</v>
      </c>
      <c r="AM95" s="17">
        <f t="shared" si="47"/>
        <v>123.3</v>
      </c>
      <c r="AN95" s="17">
        <f t="shared" si="48"/>
        <v>124.6</v>
      </c>
    </row>
  </sheetData>
  <sheetProtection/>
  <hyperlinks>
    <hyperlink ref="M25" location="'Vertical profiles 0.2'!A1" display="Vertical profiles 0.2"/>
  </hyperlinks>
  <printOptions/>
  <pageMargins left="0.75" right="0.75" top="1" bottom="1" header="0.5" footer="0.5"/>
  <pageSetup fitToHeight="1" fitToWidth="1" horizontalDpi="600" verticalDpi="600" orientation="portrait" paperSize="9" scale="70" r:id="rId3"/>
  <legacyDrawing r:id="rId2"/>
  <oleObjects>
    <oleObject progId="Visio.Drawing.4" shapeId="160704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5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5" customWidth="1"/>
    <col min="2" max="2" width="13.7109375" style="5" customWidth="1"/>
    <col min="3" max="3" width="7.28125" style="7" customWidth="1"/>
    <col min="4" max="4" width="9.28125" style="7" customWidth="1"/>
    <col min="5" max="6" width="5.7109375" style="7" customWidth="1"/>
    <col min="7" max="9" width="9.140625" style="7" customWidth="1"/>
    <col min="10" max="10" width="2.421875" style="7" customWidth="1"/>
    <col min="11" max="11" width="2.421875" style="8" customWidth="1"/>
    <col min="12" max="35" width="2.421875" style="7" customWidth="1"/>
    <col min="36" max="36" width="6.57421875" style="7" customWidth="1"/>
    <col min="37" max="16384" width="9.140625" style="7" customWidth="1"/>
  </cols>
  <sheetData>
    <row r="1" spans="2:3" ht="9.75">
      <c r="B1" s="6" t="s">
        <v>127</v>
      </c>
      <c r="C1" s="6"/>
    </row>
    <row r="2" spans="2:9" ht="9.75">
      <c r="B2" s="9"/>
      <c r="C2" s="9"/>
      <c r="D2" s="9"/>
      <c r="E2" s="9"/>
      <c r="F2" s="9"/>
      <c r="G2" s="9"/>
      <c r="H2" s="9"/>
      <c r="I2" s="9"/>
    </row>
    <row r="3" spans="2:9" ht="9.75">
      <c r="B3" s="10" t="s">
        <v>96</v>
      </c>
      <c r="C3" s="10"/>
      <c r="D3" s="10">
        <v>0.2</v>
      </c>
      <c r="E3" s="10" t="s">
        <v>4</v>
      </c>
      <c r="F3" s="10" t="s">
        <v>97</v>
      </c>
      <c r="G3" s="10"/>
      <c r="H3" s="10">
        <v>20</v>
      </c>
      <c r="I3" s="10" t="s">
        <v>95</v>
      </c>
    </row>
    <row r="4" spans="2:34" ht="9.75">
      <c r="B4" s="9"/>
      <c r="C4" s="9"/>
      <c r="D4" s="9"/>
      <c r="E4" s="9"/>
      <c r="F4" s="9"/>
      <c r="G4" s="9"/>
      <c r="H4" s="9"/>
      <c r="I4" s="9"/>
      <c r="K4" s="11"/>
      <c r="L4" s="12"/>
      <c r="M4" s="13"/>
      <c r="N4" s="14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3"/>
      <c r="AF4" s="15"/>
      <c r="AG4" s="15"/>
      <c r="AH4" s="15"/>
    </row>
    <row r="5" spans="2:34" ht="9.75">
      <c r="B5" s="24" t="s">
        <v>122</v>
      </c>
      <c r="C5" s="9"/>
      <c r="D5" s="117">
        <f>AVERAGE(C80:C84)</f>
        <v>0.2672</v>
      </c>
      <c r="E5" s="9" t="s">
        <v>4</v>
      </c>
      <c r="F5" s="9" t="s">
        <v>117</v>
      </c>
      <c r="G5" s="9"/>
      <c r="H5" s="26">
        <f>AVERAGE(C37:C48)</f>
        <v>20.30342130753968</v>
      </c>
      <c r="I5" s="9" t="s">
        <v>95</v>
      </c>
      <c r="K5" s="11"/>
      <c r="L5" s="18"/>
      <c r="M5" s="19"/>
      <c r="N5" s="20"/>
      <c r="O5" s="1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8"/>
      <c r="AE5" s="19"/>
      <c r="AF5" s="15"/>
      <c r="AG5" s="15"/>
      <c r="AH5" s="15"/>
    </row>
    <row r="6" spans="5:34" ht="9.75">
      <c r="E6" s="9"/>
      <c r="I6" s="9"/>
      <c r="K6" s="11"/>
      <c r="L6" s="18">
        <v>1</v>
      </c>
      <c r="M6" s="19"/>
      <c r="N6" s="20">
        <v>2</v>
      </c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8">
        <v>2</v>
      </c>
      <c r="AE6" s="19"/>
      <c r="AF6" s="15"/>
      <c r="AG6" s="15"/>
      <c r="AH6" s="15"/>
    </row>
    <row r="7" spans="2:34" ht="9.75">
      <c r="B7" s="5" t="s">
        <v>98</v>
      </c>
      <c r="D7" s="16">
        <f>AVERAGE(D80:D84)</f>
        <v>0.0172</v>
      </c>
      <c r="E7" s="9" t="s">
        <v>4</v>
      </c>
      <c r="F7" s="7" t="s">
        <v>99</v>
      </c>
      <c r="H7" s="17">
        <f>AVERAGE(D37:D48)</f>
        <v>0.044067986149788636</v>
      </c>
      <c r="I7" s="9" t="s">
        <v>95</v>
      </c>
      <c r="L7" s="18"/>
      <c r="M7" s="19"/>
      <c r="N7" s="21"/>
      <c r="O7" s="2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3"/>
      <c r="AE7" s="22"/>
      <c r="AF7" s="15"/>
      <c r="AG7" s="15"/>
      <c r="AH7" s="15"/>
    </row>
    <row r="8" spans="2:34" ht="9.75">
      <c r="B8" s="24"/>
      <c r="C8" s="9"/>
      <c r="D8" s="9"/>
      <c r="E8" s="9"/>
      <c r="F8" s="9"/>
      <c r="G8" s="9"/>
      <c r="H8" s="9"/>
      <c r="I8" s="9"/>
      <c r="K8" s="11"/>
      <c r="L8" s="18"/>
      <c r="M8" s="1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8">
        <v>1</v>
      </c>
      <c r="AE8" s="19"/>
      <c r="AF8" s="15"/>
      <c r="AG8" s="15"/>
      <c r="AH8" s="15"/>
    </row>
    <row r="9" spans="2:34" ht="9.75">
      <c r="B9" s="9" t="s">
        <v>121</v>
      </c>
      <c r="C9" s="9"/>
      <c r="D9" s="25">
        <f>AVERAGE(E80:E84)</f>
        <v>6.2905999999999995</v>
      </c>
      <c r="E9" s="9" t="s">
        <v>10</v>
      </c>
      <c r="F9" s="9" t="s">
        <v>131</v>
      </c>
      <c r="G9" s="9"/>
      <c r="H9" s="26">
        <f>AVERAGE(C65:C73)</f>
        <v>20.929266503703705</v>
      </c>
      <c r="I9" s="9" t="s">
        <v>95</v>
      </c>
      <c r="K9" s="11"/>
      <c r="L9" s="23"/>
      <c r="M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8"/>
      <c r="AE9" s="19"/>
      <c r="AF9" s="15"/>
      <c r="AG9" s="15"/>
      <c r="AH9" s="15"/>
    </row>
    <row r="10" spans="2:34" ht="9.75">
      <c r="B10" s="9"/>
      <c r="C10" s="9"/>
      <c r="D10" s="9"/>
      <c r="E10" s="9"/>
      <c r="F10" s="9"/>
      <c r="G10" s="9"/>
      <c r="H10" s="9"/>
      <c r="I10" s="9"/>
      <c r="K10" s="11"/>
      <c r="L10" s="12"/>
      <c r="M10" s="13"/>
      <c r="N10" s="12"/>
      <c r="O10" s="13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7"/>
      <c r="AB10" s="12"/>
      <c r="AC10" s="14"/>
      <c r="AD10" s="14"/>
      <c r="AE10" s="14"/>
      <c r="AF10" s="14"/>
      <c r="AG10" s="13"/>
      <c r="AH10" s="27"/>
    </row>
    <row r="11" spans="2:34" ht="9.75">
      <c r="B11" s="9" t="s">
        <v>36</v>
      </c>
      <c r="C11" s="9"/>
      <c r="D11" s="9">
        <v>35</v>
      </c>
      <c r="E11" s="9" t="s">
        <v>10</v>
      </c>
      <c r="F11" s="9" t="s">
        <v>37</v>
      </c>
      <c r="G11" s="9"/>
      <c r="H11" s="117">
        <v>1027.15</v>
      </c>
      <c r="I11" s="28" t="s">
        <v>94</v>
      </c>
      <c r="K11" s="29">
        <v>4</v>
      </c>
      <c r="L11" s="18"/>
      <c r="M11" s="19"/>
      <c r="N11" s="18">
        <v>3</v>
      </c>
      <c r="O11" s="1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0">
        <v>6</v>
      </c>
      <c r="AB11" s="18"/>
      <c r="AC11" s="20"/>
      <c r="AD11" s="20"/>
      <c r="AE11" s="20"/>
      <c r="AF11" s="20"/>
      <c r="AG11" s="19"/>
      <c r="AH11" s="30">
        <v>5</v>
      </c>
    </row>
    <row r="12" spans="11:34" ht="9.75">
      <c r="K12" s="11"/>
      <c r="L12" s="31"/>
      <c r="M12" s="32"/>
      <c r="N12" s="18"/>
      <c r="O12" s="1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30"/>
      <c r="AB12" s="18"/>
      <c r="AC12" s="20"/>
      <c r="AD12" s="20"/>
      <c r="AE12" s="20"/>
      <c r="AF12" s="20"/>
      <c r="AG12" s="19"/>
      <c r="AH12" s="30"/>
    </row>
    <row r="13" spans="2:34" ht="10.5" thickBot="1">
      <c r="B13" s="33" t="s">
        <v>119</v>
      </c>
      <c r="D13" s="7" t="s">
        <v>129</v>
      </c>
      <c r="K13" s="11"/>
      <c r="L13" s="18">
        <v>6</v>
      </c>
      <c r="M13" s="19"/>
      <c r="N13" s="18"/>
      <c r="O13" s="1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8"/>
      <c r="AC13" s="20"/>
      <c r="AD13" s="20">
        <v>3</v>
      </c>
      <c r="AE13" s="20"/>
      <c r="AF13" s="20"/>
      <c r="AG13" s="19"/>
      <c r="AH13" s="34"/>
    </row>
    <row r="14" spans="2:38" ht="12" thickBot="1">
      <c r="B14" s="35" t="s">
        <v>91</v>
      </c>
      <c r="C14" s="36"/>
      <c r="D14" s="37" t="s">
        <v>141</v>
      </c>
      <c r="E14" s="38"/>
      <c r="F14" s="39"/>
      <c r="K14" s="11"/>
      <c r="L14" s="18"/>
      <c r="M14" s="19"/>
      <c r="N14" s="12"/>
      <c r="O14" s="14"/>
      <c r="P14" s="14"/>
      <c r="Q14" s="14"/>
      <c r="R14" s="13"/>
      <c r="S14" s="12"/>
      <c r="T14" s="13"/>
      <c r="U14" s="15"/>
      <c r="V14" s="15"/>
      <c r="W14" s="15"/>
      <c r="X14" s="15"/>
      <c r="Y14" s="15"/>
      <c r="Z14" s="15"/>
      <c r="AA14" s="27"/>
      <c r="AB14" s="18"/>
      <c r="AC14" s="20"/>
      <c r="AD14" s="20"/>
      <c r="AE14" s="20"/>
      <c r="AF14" s="20"/>
      <c r="AG14" s="19"/>
      <c r="AH14" s="27"/>
      <c r="AJ14" s="40" t="s">
        <v>142</v>
      </c>
      <c r="AK14" s="41" t="s">
        <v>100</v>
      </c>
      <c r="AL14" s="42" t="s">
        <v>118</v>
      </c>
    </row>
    <row r="15" spans="2:38" ht="11.25">
      <c r="B15" s="43"/>
      <c r="C15" s="44" t="s">
        <v>143</v>
      </c>
      <c r="D15" s="45" t="s">
        <v>144</v>
      </c>
      <c r="E15" s="45" t="s">
        <v>92</v>
      </c>
      <c r="F15" s="46" t="s">
        <v>93</v>
      </c>
      <c r="K15" s="11"/>
      <c r="L15" s="23"/>
      <c r="M15" s="22"/>
      <c r="N15" s="23"/>
      <c r="O15" s="21">
        <v>8</v>
      </c>
      <c r="P15" s="21"/>
      <c r="Q15" s="21"/>
      <c r="R15" s="22"/>
      <c r="S15" s="23">
        <v>10</v>
      </c>
      <c r="T15" s="22"/>
      <c r="U15" s="15"/>
      <c r="V15" s="15"/>
      <c r="W15" s="15"/>
      <c r="X15" s="15"/>
      <c r="Y15" s="15"/>
      <c r="Z15" s="15"/>
      <c r="AA15" s="34">
        <v>10</v>
      </c>
      <c r="AB15" s="18"/>
      <c r="AC15" s="20"/>
      <c r="AD15" s="20"/>
      <c r="AE15" s="20"/>
      <c r="AF15" s="20"/>
      <c r="AG15" s="19"/>
      <c r="AH15" s="34">
        <v>11</v>
      </c>
      <c r="AJ15" s="47">
        <f>C33</f>
        <v>124.07619047619048</v>
      </c>
      <c r="AK15" s="48" t="s">
        <v>11</v>
      </c>
      <c r="AL15" s="49">
        <v>18</v>
      </c>
    </row>
    <row r="16" spans="1:39" ht="9.75">
      <c r="A16" s="5">
        <v>1</v>
      </c>
      <c r="B16" s="43" t="s">
        <v>77</v>
      </c>
      <c r="C16" s="50">
        <f aca="true" t="shared" si="0" ref="C16:F33">AK78</f>
        <v>155.36190476190473</v>
      </c>
      <c r="D16" s="51">
        <f t="shared" si="0"/>
        <v>2.6943415133342317</v>
      </c>
      <c r="E16" s="52">
        <f t="shared" si="0"/>
        <v>150</v>
      </c>
      <c r="F16" s="53">
        <f t="shared" si="0"/>
        <v>159.5</v>
      </c>
      <c r="K16" s="11"/>
      <c r="L16" s="12"/>
      <c r="M16" s="13"/>
      <c r="N16" s="18"/>
      <c r="O16" s="1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8"/>
      <c r="AC16" s="20"/>
      <c r="AD16" s="20"/>
      <c r="AE16" s="20"/>
      <c r="AF16" s="20"/>
      <c r="AG16" s="19"/>
      <c r="AH16" s="15"/>
      <c r="AJ16" s="47">
        <f>C24</f>
        <v>72.50000000000003</v>
      </c>
      <c r="AK16" s="48" t="s">
        <v>12</v>
      </c>
      <c r="AL16" s="49">
        <v>9</v>
      </c>
      <c r="AM16" s="54">
        <v>1</v>
      </c>
    </row>
    <row r="17" spans="1:39" ht="9.75">
      <c r="A17" s="5">
        <v>2</v>
      </c>
      <c r="B17" s="43" t="s">
        <v>78</v>
      </c>
      <c r="C17" s="50">
        <f t="shared" si="0"/>
        <v>160.3857142857143</v>
      </c>
      <c r="D17" s="51">
        <f t="shared" si="0"/>
        <v>2.1541322415965363</v>
      </c>
      <c r="E17" s="52">
        <f t="shared" si="0"/>
        <v>156</v>
      </c>
      <c r="F17" s="53">
        <f t="shared" si="0"/>
        <v>165.8</v>
      </c>
      <c r="K17" s="11"/>
      <c r="L17" s="18">
        <v>17</v>
      </c>
      <c r="M17" s="19"/>
      <c r="N17" s="18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3"/>
      <c r="AC17" s="21"/>
      <c r="AD17" s="20"/>
      <c r="AE17" s="20"/>
      <c r="AF17" s="21"/>
      <c r="AG17" s="22"/>
      <c r="AH17" s="15"/>
      <c r="AJ17" s="47">
        <f>C23</f>
        <v>120.93809523809527</v>
      </c>
      <c r="AK17" s="48" t="s">
        <v>13</v>
      </c>
      <c r="AL17" s="49">
        <v>8</v>
      </c>
      <c r="AM17" s="54">
        <v>2</v>
      </c>
    </row>
    <row r="18" spans="1:39" ht="9.75">
      <c r="A18" s="5">
        <v>3</v>
      </c>
      <c r="B18" s="43" t="s">
        <v>79</v>
      </c>
      <c r="C18" s="50">
        <f t="shared" si="0"/>
        <v>145.15238095238095</v>
      </c>
      <c r="D18" s="51">
        <f t="shared" si="0"/>
        <v>0.5075618658046024</v>
      </c>
      <c r="E18" s="52">
        <f t="shared" si="0"/>
        <v>144.1</v>
      </c>
      <c r="F18" s="53">
        <f t="shared" si="0"/>
        <v>146</v>
      </c>
      <c r="K18" s="11"/>
      <c r="L18" s="23"/>
      <c r="M18" s="22"/>
      <c r="N18" s="23"/>
      <c r="O18" s="22"/>
      <c r="P18" s="12"/>
      <c r="Q18" s="14"/>
      <c r="R18" s="14"/>
      <c r="S18" s="14"/>
      <c r="T18" s="14"/>
      <c r="U18" s="14"/>
      <c r="V18" s="13"/>
      <c r="W18" s="15"/>
      <c r="X18" s="15"/>
      <c r="Y18" s="15"/>
      <c r="Z18" s="15"/>
      <c r="AA18" s="15"/>
      <c r="AB18" s="12"/>
      <c r="AC18" s="13"/>
      <c r="AD18" s="23"/>
      <c r="AE18" s="22"/>
      <c r="AF18" s="12"/>
      <c r="AG18" s="13"/>
      <c r="AH18" s="15"/>
      <c r="AJ18" s="47">
        <f>C31</f>
        <v>118.51428571428575</v>
      </c>
      <c r="AK18" s="48" t="s">
        <v>14</v>
      </c>
      <c r="AL18" s="49">
        <v>16</v>
      </c>
      <c r="AM18" s="54">
        <v>3</v>
      </c>
    </row>
    <row r="19" spans="1:39" ht="9.75">
      <c r="A19" s="5">
        <v>4</v>
      </c>
      <c r="B19" s="43" t="s">
        <v>80</v>
      </c>
      <c r="C19" s="50">
        <f t="shared" si="0"/>
        <v>146.55238095238096</v>
      </c>
      <c r="D19" s="51">
        <f t="shared" si="0"/>
        <v>1.0708029919733353</v>
      </c>
      <c r="E19" s="52">
        <f t="shared" si="0"/>
        <v>144.7</v>
      </c>
      <c r="F19" s="53">
        <f t="shared" si="0"/>
        <v>148.3</v>
      </c>
      <c r="K19" s="11"/>
      <c r="L19" s="23"/>
      <c r="M19" s="21">
        <v>18</v>
      </c>
      <c r="N19" s="21"/>
      <c r="O19" s="22"/>
      <c r="P19" s="23"/>
      <c r="Q19" s="21"/>
      <c r="R19" s="21">
        <v>12</v>
      </c>
      <c r="S19" s="21"/>
      <c r="T19" s="21"/>
      <c r="U19" s="21"/>
      <c r="V19" s="22"/>
      <c r="W19" s="15"/>
      <c r="X19" s="15"/>
      <c r="Y19" s="15"/>
      <c r="Z19" s="15"/>
      <c r="AA19" s="15"/>
      <c r="AB19" s="23">
        <v>12</v>
      </c>
      <c r="AC19" s="22"/>
      <c r="AD19" s="23">
        <v>18</v>
      </c>
      <c r="AE19" s="22"/>
      <c r="AF19" s="23">
        <v>11</v>
      </c>
      <c r="AG19" s="22"/>
      <c r="AH19" s="15"/>
      <c r="AJ19" s="47">
        <f>C32</f>
        <v>111.71428571428571</v>
      </c>
      <c r="AK19" s="48" t="s">
        <v>15</v>
      </c>
      <c r="AL19" s="49">
        <v>17</v>
      </c>
      <c r="AM19" s="54">
        <v>4</v>
      </c>
    </row>
    <row r="20" spans="1:39" ht="9.75">
      <c r="A20" s="5">
        <v>5</v>
      </c>
      <c r="B20" s="43" t="s">
        <v>81</v>
      </c>
      <c r="C20" s="50">
        <f t="shared" si="0"/>
        <v>101.79047619047621</v>
      </c>
      <c r="D20" s="51">
        <f t="shared" si="0"/>
        <v>0.6913065614506775</v>
      </c>
      <c r="E20" s="52">
        <f t="shared" si="0"/>
        <v>99.9</v>
      </c>
      <c r="F20" s="53">
        <f t="shared" si="0"/>
        <v>103.1</v>
      </c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55"/>
      <c r="V20" s="13"/>
      <c r="W20" s="15"/>
      <c r="X20" s="15"/>
      <c r="Y20" s="15"/>
      <c r="Z20" s="15"/>
      <c r="AA20" s="15"/>
      <c r="AB20" s="12"/>
      <c r="AC20" s="13"/>
      <c r="AD20" s="15"/>
      <c r="AE20" s="15"/>
      <c r="AF20" s="12"/>
      <c r="AG20" s="13"/>
      <c r="AH20" s="15"/>
      <c r="AJ20" s="47">
        <f>C29</f>
        <v>123.68095238095236</v>
      </c>
      <c r="AK20" s="48" t="s">
        <v>16</v>
      </c>
      <c r="AL20" s="49">
        <v>14</v>
      </c>
      <c r="AM20" s="54">
        <v>5</v>
      </c>
    </row>
    <row r="21" spans="1:39" ht="9.75">
      <c r="A21" s="5">
        <v>6</v>
      </c>
      <c r="B21" s="43" t="s">
        <v>82</v>
      </c>
      <c r="C21" s="50">
        <f t="shared" si="0"/>
        <v>106.4047619047619</v>
      </c>
      <c r="D21" s="51">
        <f t="shared" si="0"/>
        <v>0.6561068437961843</v>
      </c>
      <c r="E21" s="52">
        <f t="shared" si="0"/>
        <v>104.8</v>
      </c>
      <c r="F21" s="53">
        <f t="shared" si="0"/>
        <v>107.5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56"/>
      <c r="V21" s="19"/>
      <c r="W21" s="15"/>
      <c r="X21" s="15"/>
      <c r="Y21" s="15"/>
      <c r="Z21" s="15"/>
      <c r="AA21" s="15"/>
      <c r="AB21" s="18"/>
      <c r="AC21" s="19"/>
      <c r="AD21" s="15"/>
      <c r="AE21" s="15"/>
      <c r="AF21" s="18"/>
      <c r="AG21" s="19"/>
      <c r="AH21" s="15"/>
      <c r="AJ21" s="47">
        <f>C30</f>
        <v>131.4047619047619</v>
      </c>
      <c r="AK21" s="48" t="s">
        <v>17</v>
      </c>
      <c r="AL21" s="49">
        <v>15</v>
      </c>
      <c r="AM21" s="54">
        <v>6</v>
      </c>
    </row>
    <row r="22" spans="1:39" ht="9.75">
      <c r="A22" s="5">
        <v>7</v>
      </c>
      <c r="B22" s="43" t="s">
        <v>74</v>
      </c>
      <c r="C22" s="50">
        <f t="shared" si="0"/>
        <v>114.82857142857141</v>
      </c>
      <c r="D22" s="51">
        <f t="shared" si="0"/>
        <v>0.5560061664611788</v>
      </c>
      <c r="E22" s="52">
        <f t="shared" si="0"/>
        <v>113.7</v>
      </c>
      <c r="F22" s="53">
        <f t="shared" si="0"/>
        <v>115.7</v>
      </c>
      <c r="K22" s="11"/>
      <c r="L22" s="15"/>
      <c r="N22" s="15"/>
      <c r="O22" s="15"/>
      <c r="P22" s="15"/>
      <c r="Q22" s="15"/>
      <c r="R22" s="15"/>
      <c r="S22" s="15"/>
      <c r="T22" s="15"/>
      <c r="U22" s="56"/>
      <c r="V22" s="19"/>
      <c r="W22" s="15"/>
      <c r="X22" s="15"/>
      <c r="Y22" s="15"/>
      <c r="Z22" s="15"/>
      <c r="AA22" s="15"/>
      <c r="AB22" s="18"/>
      <c r="AC22" s="19"/>
      <c r="AD22" s="15"/>
      <c r="AE22" s="15"/>
      <c r="AF22" s="18"/>
      <c r="AG22" s="19"/>
      <c r="AH22" s="15"/>
      <c r="AJ22" s="47">
        <f>C27</f>
        <v>153.1095238095238</v>
      </c>
      <c r="AK22" s="48" t="s">
        <v>18</v>
      </c>
      <c r="AL22" s="49">
        <v>12</v>
      </c>
      <c r="AM22" s="54">
        <v>7</v>
      </c>
    </row>
    <row r="23" spans="1:39" ht="9.75">
      <c r="A23" s="5">
        <v>8</v>
      </c>
      <c r="B23" s="43" t="s">
        <v>75</v>
      </c>
      <c r="C23" s="50">
        <f t="shared" si="0"/>
        <v>120.93809523809527</v>
      </c>
      <c r="D23" s="51">
        <f t="shared" si="0"/>
        <v>0.3513917905645926</v>
      </c>
      <c r="E23" s="52">
        <f t="shared" si="0"/>
        <v>120.4</v>
      </c>
      <c r="F23" s="53">
        <f t="shared" si="0"/>
        <v>121.6</v>
      </c>
      <c r="K23" s="11"/>
      <c r="L23" s="15"/>
      <c r="M23" s="15"/>
      <c r="N23" s="15"/>
      <c r="O23" s="15"/>
      <c r="P23" s="15"/>
      <c r="Q23" s="15"/>
      <c r="R23" s="15"/>
      <c r="S23" s="15"/>
      <c r="T23" s="15"/>
      <c r="U23" s="56"/>
      <c r="V23" s="19"/>
      <c r="W23" s="15"/>
      <c r="X23" s="15"/>
      <c r="Y23" s="15"/>
      <c r="Z23" s="15"/>
      <c r="AA23" s="15"/>
      <c r="AB23" s="18"/>
      <c r="AC23" s="19"/>
      <c r="AD23" s="15"/>
      <c r="AE23" s="15"/>
      <c r="AF23" s="18"/>
      <c r="AG23" s="19"/>
      <c r="AH23" s="15"/>
      <c r="AJ23" s="47">
        <f>C28</f>
        <v>135.56190476190477</v>
      </c>
      <c r="AK23" s="48" t="s">
        <v>19</v>
      </c>
      <c r="AL23" s="49">
        <v>13</v>
      </c>
      <c r="AM23" s="54">
        <v>8</v>
      </c>
    </row>
    <row r="24" spans="1:39" ht="9.75">
      <c r="A24" s="5">
        <v>9</v>
      </c>
      <c r="B24" s="43" t="s">
        <v>83</v>
      </c>
      <c r="C24" s="50">
        <f t="shared" si="0"/>
        <v>72.50000000000003</v>
      </c>
      <c r="D24" s="51">
        <f t="shared" si="0"/>
        <v>0.3420526275297411</v>
      </c>
      <c r="E24" s="52">
        <f t="shared" si="0"/>
        <v>72.1</v>
      </c>
      <c r="F24" s="53">
        <f t="shared" si="0"/>
        <v>73.2</v>
      </c>
      <c r="K24" s="11"/>
      <c r="L24" s="15"/>
      <c r="M24" s="15"/>
      <c r="N24" s="15"/>
      <c r="O24" s="15"/>
      <c r="P24" s="15"/>
      <c r="Q24" s="15"/>
      <c r="R24" s="15"/>
      <c r="S24" s="15"/>
      <c r="T24" s="15"/>
      <c r="U24" s="56"/>
      <c r="V24" s="19">
        <v>14</v>
      </c>
      <c r="W24" s="15"/>
      <c r="X24" s="15"/>
      <c r="Y24" s="15"/>
      <c r="Z24" s="15"/>
      <c r="AA24" s="15"/>
      <c r="AB24" s="18">
        <v>14</v>
      </c>
      <c r="AC24" s="19"/>
      <c r="AD24" s="15"/>
      <c r="AE24" s="15"/>
      <c r="AF24" s="18">
        <v>13</v>
      </c>
      <c r="AG24" s="19"/>
      <c r="AH24" s="15"/>
      <c r="AJ24" s="47">
        <f>C25</f>
        <v>164.25238095238097</v>
      </c>
      <c r="AK24" s="48" t="s">
        <v>20</v>
      </c>
      <c r="AL24" s="49">
        <v>10</v>
      </c>
      <c r="AM24" s="54">
        <v>9</v>
      </c>
    </row>
    <row r="25" spans="1:39" ht="9.75">
      <c r="A25" s="5">
        <v>10</v>
      </c>
      <c r="B25" s="43" t="s">
        <v>84</v>
      </c>
      <c r="C25" s="50">
        <f t="shared" si="0"/>
        <v>164.25238095238097</v>
      </c>
      <c r="D25" s="51">
        <f t="shared" si="0"/>
        <v>0.7737047548122254</v>
      </c>
      <c r="E25" s="52">
        <f t="shared" si="0"/>
        <v>162.9</v>
      </c>
      <c r="F25" s="53">
        <f t="shared" si="0"/>
        <v>165.5</v>
      </c>
      <c r="K25" s="11"/>
      <c r="L25" s="15"/>
      <c r="M25" s="15"/>
      <c r="N25" s="15"/>
      <c r="O25" s="15"/>
      <c r="P25" s="15"/>
      <c r="Q25" s="15"/>
      <c r="R25" s="15"/>
      <c r="S25" s="15"/>
      <c r="T25" s="15"/>
      <c r="U25" s="56"/>
      <c r="V25" s="19"/>
      <c r="W25" s="15"/>
      <c r="X25" s="15"/>
      <c r="Y25" s="15"/>
      <c r="Z25" s="15"/>
      <c r="AA25" s="15"/>
      <c r="AB25" s="18"/>
      <c r="AC25" s="19"/>
      <c r="AD25" s="15"/>
      <c r="AE25" s="15"/>
      <c r="AF25" s="18"/>
      <c r="AG25" s="19"/>
      <c r="AH25" s="15"/>
      <c r="AJ25" s="47">
        <f>C26</f>
        <v>187.64761904761895</v>
      </c>
      <c r="AK25" s="48" t="s">
        <v>21</v>
      </c>
      <c r="AL25" s="49">
        <v>11</v>
      </c>
      <c r="AM25" s="54">
        <v>10</v>
      </c>
    </row>
    <row r="26" spans="1:39" ht="9.75">
      <c r="A26" s="5">
        <v>11</v>
      </c>
      <c r="B26" s="43" t="s">
        <v>85</v>
      </c>
      <c r="C26" s="50">
        <f t="shared" si="0"/>
        <v>187.64761904761895</v>
      </c>
      <c r="D26" s="51">
        <f t="shared" si="0"/>
        <v>0.05117663157191298</v>
      </c>
      <c r="E26" s="52">
        <f t="shared" si="0"/>
        <v>187.6</v>
      </c>
      <c r="F26" s="53">
        <f t="shared" si="0"/>
        <v>187.7</v>
      </c>
      <c r="K26" s="11"/>
      <c r="L26" s="15"/>
      <c r="M26" s="15"/>
      <c r="N26" s="15"/>
      <c r="O26" s="15"/>
      <c r="P26" s="15"/>
      <c r="Q26" s="15"/>
      <c r="R26" s="15"/>
      <c r="S26" s="15"/>
      <c r="T26" s="15"/>
      <c r="U26" s="56"/>
      <c r="V26" s="19"/>
      <c r="W26" s="15"/>
      <c r="X26" s="15"/>
      <c r="Y26" s="15"/>
      <c r="Z26" s="15"/>
      <c r="AA26" s="15"/>
      <c r="AB26" s="18"/>
      <c r="AC26" s="19"/>
      <c r="AD26" s="15"/>
      <c r="AE26" s="15"/>
      <c r="AF26" s="18"/>
      <c r="AG26" s="19"/>
      <c r="AH26" s="15"/>
      <c r="AJ26" s="47">
        <f>C20</f>
        <v>101.79047619047621</v>
      </c>
      <c r="AK26" s="48" t="s">
        <v>22</v>
      </c>
      <c r="AL26" s="49">
        <v>5</v>
      </c>
      <c r="AM26" s="54">
        <v>11</v>
      </c>
    </row>
    <row r="27" spans="1:39" ht="9.75">
      <c r="A27" s="5">
        <v>12</v>
      </c>
      <c r="B27" s="43" t="s">
        <v>86</v>
      </c>
      <c r="C27" s="50">
        <f t="shared" si="0"/>
        <v>153.1095238095238</v>
      </c>
      <c r="D27" s="51">
        <f t="shared" si="0"/>
        <v>1.104945592282606</v>
      </c>
      <c r="E27" s="52">
        <f t="shared" si="0"/>
        <v>149.7</v>
      </c>
      <c r="F27" s="53">
        <f t="shared" si="0"/>
        <v>154.7</v>
      </c>
      <c r="K27" s="11" t="s">
        <v>30</v>
      </c>
      <c r="L27" s="15"/>
      <c r="M27" s="15"/>
      <c r="N27" s="15"/>
      <c r="O27" s="15"/>
      <c r="P27" s="15"/>
      <c r="Q27" s="15"/>
      <c r="R27" s="15"/>
      <c r="S27" s="15"/>
      <c r="T27" s="15"/>
      <c r="U27" s="56"/>
      <c r="V27" s="19"/>
      <c r="W27" s="15"/>
      <c r="X27" s="15"/>
      <c r="Y27" s="15"/>
      <c r="Z27" s="15"/>
      <c r="AA27" s="15"/>
      <c r="AB27" s="23"/>
      <c r="AC27" s="22"/>
      <c r="AD27" s="15"/>
      <c r="AE27" s="15" t="s">
        <v>30</v>
      </c>
      <c r="AF27" s="23"/>
      <c r="AG27" s="22"/>
      <c r="AH27" s="15"/>
      <c r="AJ27" s="47">
        <f>C21</f>
        <v>106.4047619047619</v>
      </c>
      <c r="AK27" s="48" t="s">
        <v>23</v>
      </c>
      <c r="AL27" s="49">
        <v>6</v>
      </c>
      <c r="AM27" s="54">
        <v>12</v>
      </c>
    </row>
    <row r="28" spans="1:39" ht="9.75">
      <c r="A28" s="5">
        <v>13</v>
      </c>
      <c r="B28" s="43" t="s">
        <v>87</v>
      </c>
      <c r="C28" s="50">
        <f t="shared" si="0"/>
        <v>135.56190476190477</v>
      </c>
      <c r="D28" s="51">
        <f t="shared" si="0"/>
        <v>1.1577893549675544</v>
      </c>
      <c r="E28" s="52">
        <f t="shared" si="0"/>
        <v>132.8</v>
      </c>
      <c r="F28" s="53">
        <f t="shared" si="0"/>
        <v>137.3</v>
      </c>
      <c r="K28" s="11"/>
      <c r="L28" s="57"/>
      <c r="M28" s="15"/>
      <c r="N28" s="15"/>
      <c r="O28" s="15"/>
      <c r="P28" s="15"/>
      <c r="Q28" s="15"/>
      <c r="R28" s="15"/>
      <c r="S28" s="15"/>
      <c r="T28" s="15"/>
      <c r="U28" s="56"/>
      <c r="V28" s="14">
        <v>16</v>
      </c>
      <c r="W28" s="14"/>
      <c r="X28" s="13"/>
      <c r="Y28" s="15"/>
      <c r="Z28" s="15"/>
      <c r="AA28" s="15"/>
      <c r="AB28" s="12">
        <v>16</v>
      </c>
      <c r="AC28" s="13"/>
      <c r="AD28" s="58"/>
      <c r="AE28" s="15"/>
      <c r="AF28" s="12">
        <v>15</v>
      </c>
      <c r="AG28" s="13"/>
      <c r="AH28" s="15"/>
      <c r="AJ28" s="47">
        <f>C18</f>
        <v>145.15238095238095</v>
      </c>
      <c r="AK28" s="48" t="s">
        <v>24</v>
      </c>
      <c r="AL28" s="49">
        <v>3</v>
      </c>
      <c r="AM28" s="54">
        <v>13</v>
      </c>
    </row>
    <row r="29" spans="1:39" ht="10.5" thickBot="1">
      <c r="A29" s="5">
        <v>14</v>
      </c>
      <c r="B29" s="43" t="s">
        <v>88</v>
      </c>
      <c r="C29" s="50">
        <f t="shared" si="0"/>
        <v>123.68095238095236</v>
      </c>
      <c r="D29" s="51">
        <f t="shared" si="0"/>
        <v>0.48950898624953526</v>
      </c>
      <c r="E29" s="52">
        <f t="shared" si="0"/>
        <v>123</v>
      </c>
      <c r="F29" s="53">
        <f t="shared" si="0"/>
        <v>125</v>
      </c>
      <c r="K29" s="11"/>
      <c r="L29" s="59"/>
      <c r="M29" s="60"/>
      <c r="N29" s="15"/>
      <c r="O29" s="15"/>
      <c r="P29" s="15"/>
      <c r="Q29" s="15"/>
      <c r="R29" s="15"/>
      <c r="S29" s="15"/>
      <c r="T29" s="15"/>
      <c r="U29" s="56"/>
      <c r="V29" s="21"/>
      <c r="W29" s="21"/>
      <c r="X29" s="22"/>
      <c r="Y29" s="15"/>
      <c r="Z29" s="15"/>
      <c r="AA29" s="15"/>
      <c r="AB29" s="23"/>
      <c r="AC29" s="61"/>
      <c r="AD29" s="62"/>
      <c r="AE29" s="15"/>
      <c r="AF29" s="23"/>
      <c r="AG29" s="63"/>
      <c r="AH29" s="15"/>
      <c r="AJ29" s="47">
        <f>C19</f>
        <v>146.55238095238096</v>
      </c>
      <c r="AK29" s="48" t="s">
        <v>25</v>
      </c>
      <c r="AL29" s="49">
        <v>4</v>
      </c>
      <c r="AM29" s="54">
        <v>14</v>
      </c>
    </row>
    <row r="30" spans="1:39" ht="9.75">
      <c r="A30" s="5">
        <v>15</v>
      </c>
      <c r="B30" s="43" t="s">
        <v>89</v>
      </c>
      <c r="C30" s="50">
        <f t="shared" si="0"/>
        <v>131.4047619047619</v>
      </c>
      <c r="D30" s="51">
        <f t="shared" si="0"/>
        <v>0.6644367467834611</v>
      </c>
      <c r="E30" s="52">
        <f t="shared" si="0"/>
        <v>130.3</v>
      </c>
      <c r="F30" s="53">
        <f t="shared" si="0"/>
        <v>132.6</v>
      </c>
      <c r="K30" s="11" t="s">
        <v>31</v>
      </c>
      <c r="L30" s="15"/>
      <c r="M30" s="15"/>
      <c r="N30" s="15" t="s">
        <v>32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31</v>
      </c>
      <c r="AC30" s="15"/>
      <c r="AD30" s="15"/>
      <c r="AE30" s="15" t="s">
        <v>32</v>
      </c>
      <c r="AF30" s="15"/>
      <c r="AG30" s="15"/>
      <c r="AH30" s="15"/>
      <c r="AJ30" s="47">
        <f>C16</f>
        <v>155.36190476190473</v>
      </c>
      <c r="AK30" s="48" t="s">
        <v>26</v>
      </c>
      <c r="AL30" s="49">
        <v>1</v>
      </c>
      <c r="AM30" s="54">
        <v>15</v>
      </c>
    </row>
    <row r="31" spans="1:39" ht="9.75">
      <c r="A31" s="5">
        <v>16</v>
      </c>
      <c r="B31" s="43" t="s">
        <v>14</v>
      </c>
      <c r="C31" s="50">
        <f t="shared" si="0"/>
        <v>118.51428571428575</v>
      </c>
      <c r="D31" s="51">
        <f t="shared" si="0"/>
        <v>0.440778532015472</v>
      </c>
      <c r="E31" s="52">
        <f t="shared" si="0"/>
        <v>117.9</v>
      </c>
      <c r="F31" s="53">
        <f t="shared" si="0"/>
        <v>119.5</v>
      </c>
      <c r="AJ31" s="47">
        <f>C17</f>
        <v>160.3857142857143</v>
      </c>
      <c r="AK31" s="48" t="s">
        <v>27</v>
      </c>
      <c r="AL31" s="49">
        <v>2</v>
      </c>
      <c r="AM31" s="54">
        <v>16</v>
      </c>
    </row>
    <row r="32" spans="1:39" ht="9.75">
      <c r="A32" s="5">
        <v>17</v>
      </c>
      <c r="B32" s="43" t="s">
        <v>76</v>
      </c>
      <c r="C32" s="50">
        <f t="shared" si="0"/>
        <v>111.71428571428571</v>
      </c>
      <c r="D32" s="51">
        <f t="shared" si="0"/>
        <v>0.8725168848141086</v>
      </c>
      <c r="E32" s="52">
        <f t="shared" si="0"/>
        <v>110.3</v>
      </c>
      <c r="F32" s="53">
        <f t="shared" si="0"/>
        <v>113.4</v>
      </c>
      <c r="N32" s="64" t="s">
        <v>125</v>
      </c>
      <c r="AJ32" s="47">
        <f>C32</f>
        <v>111.71428571428571</v>
      </c>
      <c r="AK32" s="48" t="s">
        <v>28</v>
      </c>
      <c r="AL32" s="49">
        <v>17</v>
      </c>
      <c r="AM32" s="54">
        <v>17</v>
      </c>
    </row>
    <row r="33" spans="1:39" ht="10.5" thickBot="1">
      <c r="A33" s="5">
        <v>18</v>
      </c>
      <c r="B33" s="65" t="s">
        <v>90</v>
      </c>
      <c r="C33" s="66">
        <f t="shared" si="0"/>
        <v>124.07619047619048</v>
      </c>
      <c r="D33" s="67">
        <f t="shared" si="0"/>
        <v>0.3491486243775882</v>
      </c>
      <c r="E33" s="68">
        <f t="shared" si="0"/>
        <v>123.3</v>
      </c>
      <c r="F33" s="69">
        <f t="shared" si="0"/>
        <v>124.8</v>
      </c>
      <c r="AJ33" s="70">
        <f>C22</f>
        <v>114.82857142857141</v>
      </c>
      <c r="AK33" s="71" t="s">
        <v>29</v>
      </c>
      <c r="AL33" s="72">
        <v>7</v>
      </c>
      <c r="AM33" s="54">
        <v>18</v>
      </c>
    </row>
    <row r="34" spans="2:4" ht="10.5" thickBot="1">
      <c r="B34" s="33" t="s">
        <v>126</v>
      </c>
      <c r="D34" s="7" t="s">
        <v>124</v>
      </c>
    </row>
    <row r="35" spans="2:13" ht="10.5" thickBot="1">
      <c r="B35" s="73" t="s">
        <v>115</v>
      </c>
      <c r="C35" s="74"/>
      <c r="D35" s="75" t="s">
        <v>113</v>
      </c>
      <c r="E35" s="76"/>
      <c r="F35" s="77"/>
      <c r="G35" s="78"/>
      <c r="H35" s="79" t="s">
        <v>116</v>
      </c>
      <c r="I35" s="39"/>
      <c r="M35" s="80" t="s">
        <v>152</v>
      </c>
    </row>
    <row r="36" spans="2:36" ht="10.5" thickBot="1">
      <c r="B36" s="81"/>
      <c r="C36" s="44" t="s">
        <v>139</v>
      </c>
      <c r="D36" s="45" t="s">
        <v>130</v>
      </c>
      <c r="E36" s="45" t="s">
        <v>92</v>
      </c>
      <c r="F36" s="46" t="s">
        <v>93</v>
      </c>
      <c r="G36" s="82" t="s">
        <v>32</v>
      </c>
      <c r="H36" s="83" t="s">
        <v>30</v>
      </c>
      <c r="I36" s="84" t="s">
        <v>31</v>
      </c>
      <c r="J36" s="85"/>
      <c r="K36" s="86"/>
      <c r="L36" s="85"/>
      <c r="AH36" s="5" t="s">
        <v>33</v>
      </c>
      <c r="AI36" s="5" t="s">
        <v>34</v>
      </c>
      <c r="AJ36" s="5" t="s">
        <v>35</v>
      </c>
    </row>
    <row r="37" spans="1:57" ht="9.75">
      <c r="A37" s="5">
        <v>1</v>
      </c>
      <c r="B37" s="81" t="s">
        <v>46</v>
      </c>
      <c r="C37" s="87">
        <f aca="true" t="shared" si="1" ref="C37:C76">AVERAGE(AK37:BE37)</f>
        <v>19.5670397</v>
      </c>
      <c r="D37" s="88">
        <f aca="true" t="shared" si="2" ref="D37:D76">STDEV(AK37:BE37)</f>
        <v>0.03551324508426379</v>
      </c>
      <c r="E37" s="89">
        <f aca="true" t="shared" si="3" ref="E37:E76">MIN(AK37:BE37)</f>
        <v>19.5125974</v>
      </c>
      <c r="F37" s="90">
        <f aca="true" t="shared" si="4" ref="F37:F76">MAX(AK37:BE37)</f>
        <v>19.622853699999997</v>
      </c>
      <c r="G37" s="82">
        <v>-1.08</v>
      </c>
      <c r="H37" s="85">
        <v>0.2</v>
      </c>
      <c r="I37" s="84">
        <v>0.6</v>
      </c>
      <c r="J37" s="85"/>
      <c r="K37" s="86"/>
      <c r="L37" s="85"/>
      <c r="M37" s="91">
        <v>19.589</v>
      </c>
      <c r="N37" s="92">
        <v>19.494</v>
      </c>
      <c r="O37" s="92">
        <v>19.543</v>
      </c>
      <c r="P37" s="92">
        <v>19.568</v>
      </c>
      <c r="Q37" s="92">
        <v>19.58</v>
      </c>
      <c r="R37" s="92">
        <v>19.576</v>
      </c>
      <c r="S37" s="92">
        <v>19.519</v>
      </c>
      <c r="T37" s="92">
        <v>19.589</v>
      </c>
      <c r="U37" s="92">
        <v>19.564</v>
      </c>
      <c r="V37" s="92">
        <v>19.527</v>
      </c>
      <c r="W37" s="92">
        <v>19.527</v>
      </c>
      <c r="X37" s="92">
        <v>19.491</v>
      </c>
      <c r="Y37" s="92">
        <v>19.478</v>
      </c>
      <c r="Z37" s="92">
        <v>19.568</v>
      </c>
      <c r="AA37" s="92">
        <v>19.536</v>
      </c>
      <c r="AB37" s="92">
        <v>19.503</v>
      </c>
      <c r="AC37" s="92">
        <v>19.499</v>
      </c>
      <c r="AD37" s="92">
        <v>19.524</v>
      </c>
      <c r="AE37" s="92">
        <v>19.491</v>
      </c>
      <c r="AF37" s="92">
        <v>19.499</v>
      </c>
      <c r="AG37" s="93">
        <v>19.524</v>
      </c>
      <c r="AH37" s="5">
        <v>0.9933</v>
      </c>
      <c r="AI37" s="5">
        <v>0.1651</v>
      </c>
      <c r="AK37" s="7">
        <f aca="true" t="shared" si="5" ref="AK37:BE37">$AH$37*M37+$AI$37</f>
        <v>19.622853699999997</v>
      </c>
      <c r="AL37" s="7">
        <f t="shared" si="5"/>
        <v>19.528490199999997</v>
      </c>
      <c r="AM37" s="7">
        <f t="shared" si="5"/>
        <v>19.577161899999997</v>
      </c>
      <c r="AN37" s="7">
        <f t="shared" si="5"/>
        <v>19.6019944</v>
      </c>
      <c r="AO37" s="7">
        <f t="shared" si="5"/>
        <v>19.613913999999998</v>
      </c>
      <c r="AP37" s="7">
        <f t="shared" si="5"/>
        <v>19.6099408</v>
      </c>
      <c r="AQ37" s="7">
        <f t="shared" si="5"/>
        <v>19.553322699999995</v>
      </c>
      <c r="AR37" s="7">
        <f t="shared" si="5"/>
        <v>19.622853699999997</v>
      </c>
      <c r="AS37" s="7">
        <f t="shared" si="5"/>
        <v>19.598021199999998</v>
      </c>
      <c r="AT37" s="7">
        <f t="shared" si="5"/>
        <v>19.5612691</v>
      </c>
      <c r="AU37" s="7">
        <f t="shared" si="5"/>
        <v>19.5612691</v>
      </c>
      <c r="AV37" s="7">
        <f t="shared" si="5"/>
        <v>19.525510299999997</v>
      </c>
      <c r="AW37" s="7">
        <f t="shared" si="5"/>
        <v>19.5125974</v>
      </c>
      <c r="AX37" s="7">
        <f t="shared" si="5"/>
        <v>19.6019944</v>
      </c>
      <c r="AY37" s="7">
        <f t="shared" si="5"/>
        <v>19.5702088</v>
      </c>
      <c r="AZ37" s="7">
        <f t="shared" si="5"/>
        <v>19.5374299</v>
      </c>
      <c r="BA37" s="7">
        <f t="shared" si="5"/>
        <v>19.5334567</v>
      </c>
      <c r="BB37" s="7">
        <f t="shared" si="5"/>
        <v>19.5582892</v>
      </c>
      <c r="BC37" s="7">
        <f t="shared" si="5"/>
        <v>19.525510299999997</v>
      </c>
      <c r="BD37" s="7">
        <f t="shared" si="5"/>
        <v>19.5334567</v>
      </c>
      <c r="BE37" s="7">
        <f t="shared" si="5"/>
        <v>19.5582892</v>
      </c>
    </row>
    <row r="38" spans="1:57" ht="9.75">
      <c r="A38" s="5">
        <v>2</v>
      </c>
      <c r="B38" s="81" t="s">
        <v>47</v>
      </c>
      <c r="C38" s="87">
        <f t="shared" si="1"/>
        <v>19.825663714285707</v>
      </c>
      <c r="D38" s="88">
        <f t="shared" si="2"/>
        <v>0.04541573105647781</v>
      </c>
      <c r="E38" s="89">
        <f t="shared" si="3"/>
        <v>19.753301999999998</v>
      </c>
      <c r="F38" s="90">
        <f t="shared" si="4"/>
        <v>19.921152799999998</v>
      </c>
      <c r="G38" s="82">
        <v>-1.08</v>
      </c>
      <c r="H38" s="85">
        <v>0.4</v>
      </c>
      <c r="I38" s="84">
        <v>0.6</v>
      </c>
      <c r="J38" s="85"/>
      <c r="K38" s="86"/>
      <c r="L38" s="85"/>
      <c r="M38" s="94">
        <v>19.856</v>
      </c>
      <c r="N38" s="95">
        <v>19.785</v>
      </c>
      <c r="O38" s="95">
        <v>19.785</v>
      </c>
      <c r="P38" s="95">
        <v>19.809</v>
      </c>
      <c r="Q38" s="95">
        <v>19.809</v>
      </c>
      <c r="R38" s="95">
        <v>19.879</v>
      </c>
      <c r="S38" s="95">
        <v>19.846</v>
      </c>
      <c r="T38" s="95">
        <v>19.904</v>
      </c>
      <c r="U38" s="95">
        <v>19.842</v>
      </c>
      <c r="V38" s="95">
        <v>19.891</v>
      </c>
      <c r="W38" s="95">
        <v>19.818</v>
      </c>
      <c r="X38" s="95">
        <v>19.781</v>
      </c>
      <c r="Y38" s="95">
        <v>19.781</v>
      </c>
      <c r="Z38" s="95">
        <v>19.809</v>
      </c>
      <c r="AA38" s="95">
        <v>19.766</v>
      </c>
      <c r="AB38" s="95">
        <v>19.781</v>
      </c>
      <c r="AC38" s="95">
        <v>19.766</v>
      </c>
      <c r="AD38" s="95">
        <v>19.778</v>
      </c>
      <c r="AE38" s="95">
        <v>19.735</v>
      </c>
      <c r="AF38" s="95">
        <v>19.766</v>
      </c>
      <c r="AG38" s="96">
        <v>19.778</v>
      </c>
      <c r="AH38" s="5">
        <v>0.9932</v>
      </c>
      <c r="AI38" s="5">
        <v>0.1525</v>
      </c>
      <c r="AK38" s="7">
        <f aca="true" t="shared" si="6" ref="AK38:BE38">$AH$38*M38+$AI$38</f>
        <v>19.873479200000002</v>
      </c>
      <c r="AL38" s="7">
        <f t="shared" si="6"/>
        <v>19.802962</v>
      </c>
      <c r="AM38" s="7">
        <f t="shared" si="6"/>
        <v>19.802962</v>
      </c>
      <c r="AN38" s="7">
        <f t="shared" si="6"/>
        <v>19.8267988</v>
      </c>
      <c r="AO38" s="7">
        <f t="shared" si="6"/>
        <v>19.8267988</v>
      </c>
      <c r="AP38" s="7">
        <f t="shared" si="6"/>
        <v>19.8963228</v>
      </c>
      <c r="AQ38" s="7">
        <f t="shared" si="6"/>
        <v>19.8635472</v>
      </c>
      <c r="AR38" s="7">
        <f t="shared" si="6"/>
        <v>19.921152799999998</v>
      </c>
      <c r="AS38" s="7">
        <f t="shared" si="6"/>
        <v>19.8595744</v>
      </c>
      <c r="AT38" s="7">
        <f t="shared" si="6"/>
        <v>19.9082412</v>
      </c>
      <c r="AU38" s="7">
        <f t="shared" si="6"/>
        <v>19.8357376</v>
      </c>
      <c r="AV38" s="7">
        <f t="shared" si="6"/>
        <v>19.798989199999998</v>
      </c>
      <c r="AW38" s="7">
        <f t="shared" si="6"/>
        <v>19.798989199999998</v>
      </c>
      <c r="AX38" s="7">
        <f t="shared" si="6"/>
        <v>19.8267988</v>
      </c>
      <c r="AY38" s="7">
        <f t="shared" si="6"/>
        <v>19.7840912</v>
      </c>
      <c r="AZ38" s="7">
        <f t="shared" si="6"/>
        <v>19.798989199999998</v>
      </c>
      <c r="BA38" s="7">
        <f t="shared" si="6"/>
        <v>19.7840912</v>
      </c>
      <c r="BB38" s="7">
        <f t="shared" si="6"/>
        <v>19.796009599999998</v>
      </c>
      <c r="BC38" s="7">
        <f t="shared" si="6"/>
        <v>19.753301999999998</v>
      </c>
      <c r="BD38" s="7">
        <f t="shared" si="6"/>
        <v>19.7840912</v>
      </c>
      <c r="BE38" s="7">
        <f t="shared" si="6"/>
        <v>19.796009599999998</v>
      </c>
    </row>
    <row r="39" spans="1:57" ht="9.75">
      <c r="A39" s="5">
        <v>3</v>
      </c>
      <c r="B39" s="81" t="s">
        <v>48</v>
      </c>
      <c r="C39" s="87">
        <f t="shared" si="1"/>
        <v>20.042456314285715</v>
      </c>
      <c r="D39" s="88">
        <f t="shared" si="2"/>
        <v>0.0691007042637354</v>
      </c>
      <c r="E39" s="89">
        <f t="shared" si="3"/>
        <v>19.9174528</v>
      </c>
      <c r="F39" s="90">
        <f t="shared" si="4"/>
        <v>20.1851347</v>
      </c>
      <c r="G39" s="82">
        <v>-1.08</v>
      </c>
      <c r="H39" s="85">
        <v>0.6</v>
      </c>
      <c r="I39" s="84">
        <v>0.6</v>
      </c>
      <c r="J39" s="85"/>
      <c r="K39" s="86"/>
      <c r="L39" s="85"/>
      <c r="M39" s="94">
        <v>20.113</v>
      </c>
      <c r="N39" s="95">
        <v>20.005</v>
      </c>
      <c r="O39" s="95">
        <v>20.005</v>
      </c>
      <c r="P39" s="95">
        <v>20.017</v>
      </c>
      <c r="Q39" s="95">
        <v>20.017</v>
      </c>
      <c r="R39" s="95">
        <v>20.124</v>
      </c>
      <c r="S39" s="95">
        <v>20.103</v>
      </c>
      <c r="T39" s="95">
        <v>20.173</v>
      </c>
      <c r="U39" s="95">
        <v>20.197</v>
      </c>
      <c r="V39" s="95">
        <v>20.124</v>
      </c>
      <c r="W39" s="95">
        <v>20.1</v>
      </c>
      <c r="X39" s="95">
        <v>20.075</v>
      </c>
      <c r="Y39" s="95">
        <v>20.063</v>
      </c>
      <c r="Z39" s="95">
        <v>20.03</v>
      </c>
      <c r="AA39" s="95">
        <v>20.01</v>
      </c>
      <c r="AB39" s="95">
        <v>20.075</v>
      </c>
      <c r="AC39" s="95">
        <v>20.01</v>
      </c>
      <c r="AD39" s="95">
        <v>19.961</v>
      </c>
      <c r="AE39" s="95">
        <v>19.928</v>
      </c>
      <c r="AF39" s="95">
        <v>19.986</v>
      </c>
      <c r="AG39" s="96">
        <v>20.01</v>
      </c>
      <c r="AH39" s="5">
        <v>0.9951</v>
      </c>
      <c r="AI39" s="5">
        <v>0.0871</v>
      </c>
      <c r="AK39" s="7">
        <f aca="true" t="shared" si="7" ref="AK39:BE39">$AH$39*M39+$AI$39</f>
        <v>20.1015463</v>
      </c>
      <c r="AL39" s="7">
        <f t="shared" si="7"/>
        <v>19.994075499999997</v>
      </c>
      <c r="AM39" s="7">
        <f t="shared" si="7"/>
        <v>19.994075499999997</v>
      </c>
      <c r="AN39" s="7">
        <f t="shared" si="7"/>
        <v>20.0060167</v>
      </c>
      <c r="AO39" s="7">
        <f t="shared" si="7"/>
        <v>20.0060167</v>
      </c>
      <c r="AP39" s="7">
        <f t="shared" si="7"/>
        <v>20.112492399999997</v>
      </c>
      <c r="AQ39" s="7">
        <f t="shared" si="7"/>
        <v>20.0915953</v>
      </c>
      <c r="AR39" s="7">
        <f t="shared" si="7"/>
        <v>20.161252299999997</v>
      </c>
      <c r="AS39" s="7">
        <f t="shared" si="7"/>
        <v>20.1851347</v>
      </c>
      <c r="AT39" s="7">
        <f t="shared" si="7"/>
        <v>20.112492399999997</v>
      </c>
      <c r="AU39" s="7">
        <f t="shared" si="7"/>
        <v>20.08861</v>
      </c>
      <c r="AV39" s="7">
        <f t="shared" si="7"/>
        <v>20.063732499999997</v>
      </c>
      <c r="AW39" s="7">
        <f t="shared" si="7"/>
        <v>20.051791299999998</v>
      </c>
      <c r="AX39" s="7">
        <f t="shared" si="7"/>
        <v>20.018953</v>
      </c>
      <c r="AY39" s="7">
        <f t="shared" si="7"/>
        <v>19.999051</v>
      </c>
      <c r="AZ39" s="7">
        <f t="shared" si="7"/>
        <v>20.063732499999997</v>
      </c>
      <c r="BA39" s="7">
        <f t="shared" si="7"/>
        <v>19.999051</v>
      </c>
      <c r="BB39" s="7">
        <f t="shared" si="7"/>
        <v>19.950291099999998</v>
      </c>
      <c r="BC39" s="7">
        <f t="shared" si="7"/>
        <v>19.9174528</v>
      </c>
      <c r="BD39" s="7">
        <f t="shared" si="7"/>
        <v>19.9751686</v>
      </c>
      <c r="BE39" s="7">
        <f t="shared" si="7"/>
        <v>19.999051</v>
      </c>
    </row>
    <row r="40" spans="1:57" ht="9.75">
      <c r="A40" s="5">
        <v>4</v>
      </c>
      <c r="B40" s="81" t="s">
        <v>49</v>
      </c>
      <c r="C40" s="87">
        <f t="shared" si="1"/>
        <v>20.23989314285714</v>
      </c>
      <c r="D40" s="88">
        <f t="shared" si="2"/>
        <v>0.08310069543512028</v>
      </c>
      <c r="E40" s="89">
        <f t="shared" si="3"/>
        <v>20.042303599999997</v>
      </c>
      <c r="F40" s="90">
        <f t="shared" si="4"/>
        <v>20.3548466</v>
      </c>
      <c r="G40" s="82">
        <v>-1.08</v>
      </c>
      <c r="H40" s="85">
        <v>0.8</v>
      </c>
      <c r="I40" s="84">
        <v>0.6</v>
      </c>
      <c r="J40" s="85"/>
      <c r="K40" s="86"/>
      <c r="L40" s="85"/>
      <c r="M40" s="94">
        <v>20.33</v>
      </c>
      <c r="N40" s="95">
        <v>20.238</v>
      </c>
      <c r="O40" s="95">
        <v>20.262</v>
      </c>
      <c r="P40" s="95">
        <v>20.32</v>
      </c>
      <c r="Q40" s="95">
        <v>20.189</v>
      </c>
      <c r="R40" s="95">
        <v>20.283</v>
      </c>
      <c r="S40" s="95">
        <v>20.274</v>
      </c>
      <c r="T40" s="95">
        <v>20.353</v>
      </c>
      <c r="U40" s="95">
        <v>20.353</v>
      </c>
      <c r="V40" s="95">
        <v>20.197</v>
      </c>
      <c r="W40" s="95">
        <v>20.295</v>
      </c>
      <c r="X40" s="95">
        <v>20.295</v>
      </c>
      <c r="Y40" s="95">
        <v>20.246</v>
      </c>
      <c r="Z40" s="95">
        <v>20.226</v>
      </c>
      <c r="AA40" s="95">
        <v>20.243</v>
      </c>
      <c r="AB40" s="95">
        <v>20.271</v>
      </c>
      <c r="AC40" s="95">
        <v>20.133</v>
      </c>
      <c r="AD40" s="95">
        <v>20.108</v>
      </c>
      <c r="AE40" s="95">
        <v>20.038</v>
      </c>
      <c r="AF40" s="95">
        <v>20.12</v>
      </c>
      <c r="AG40" s="96">
        <v>20.206</v>
      </c>
      <c r="AH40" s="5">
        <v>0.9922</v>
      </c>
      <c r="AI40" s="5">
        <v>0.1606</v>
      </c>
      <c r="AK40" s="7">
        <f aca="true" t="shared" si="8" ref="AK40:BE40">$AH$40*M40+$AI$40</f>
        <v>20.332025999999995</v>
      </c>
      <c r="AL40" s="7">
        <f t="shared" si="8"/>
        <v>20.2407436</v>
      </c>
      <c r="AM40" s="7">
        <f t="shared" si="8"/>
        <v>20.2645564</v>
      </c>
      <c r="AN40" s="7">
        <f t="shared" si="8"/>
        <v>20.322104</v>
      </c>
      <c r="AO40" s="7">
        <f t="shared" si="8"/>
        <v>20.1921258</v>
      </c>
      <c r="AP40" s="7">
        <f t="shared" si="8"/>
        <v>20.285392599999998</v>
      </c>
      <c r="AQ40" s="7">
        <f t="shared" si="8"/>
        <v>20.276462799999997</v>
      </c>
      <c r="AR40" s="7">
        <f t="shared" si="8"/>
        <v>20.3548466</v>
      </c>
      <c r="AS40" s="7">
        <f t="shared" si="8"/>
        <v>20.3548466</v>
      </c>
      <c r="AT40" s="7">
        <f t="shared" si="8"/>
        <v>20.200063399999998</v>
      </c>
      <c r="AU40" s="7">
        <f t="shared" si="8"/>
        <v>20.297299</v>
      </c>
      <c r="AV40" s="7">
        <f t="shared" si="8"/>
        <v>20.297299</v>
      </c>
      <c r="AW40" s="7">
        <f t="shared" si="8"/>
        <v>20.248681199999996</v>
      </c>
      <c r="AX40" s="7">
        <f t="shared" si="8"/>
        <v>20.228837199999997</v>
      </c>
      <c r="AY40" s="7">
        <f t="shared" si="8"/>
        <v>20.245704599999996</v>
      </c>
      <c r="AZ40" s="7">
        <f t="shared" si="8"/>
        <v>20.2734862</v>
      </c>
      <c r="BA40" s="7">
        <f t="shared" si="8"/>
        <v>20.136562599999998</v>
      </c>
      <c r="BB40" s="7">
        <f t="shared" si="8"/>
        <v>20.111757599999997</v>
      </c>
      <c r="BC40" s="7">
        <f t="shared" si="8"/>
        <v>20.042303599999997</v>
      </c>
      <c r="BD40" s="7">
        <f t="shared" si="8"/>
        <v>20.123663999999998</v>
      </c>
      <c r="BE40" s="7">
        <f t="shared" si="8"/>
        <v>20.2089932</v>
      </c>
    </row>
    <row r="41" spans="1:57" ht="9.75">
      <c r="A41" s="5">
        <v>5</v>
      </c>
      <c r="B41" s="81" t="s">
        <v>50</v>
      </c>
      <c r="C41" s="87">
        <f t="shared" si="1"/>
        <v>20.35798976190477</v>
      </c>
      <c r="D41" s="88">
        <f t="shared" si="2"/>
        <v>0.05911363319396386</v>
      </c>
      <c r="E41" s="89">
        <f t="shared" si="3"/>
        <v>20.229607</v>
      </c>
      <c r="F41" s="90">
        <f t="shared" si="4"/>
        <v>20.441925</v>
      </c>
      <c r="G41" s="82">
        <v>-1.08</v>
      </c>
      <c r="H41" s="85">
        <v>1</v>
      </c>
      <c r="I41" s="84">
        <v>0.6</v>
      </c>
      <c r="J41" s="85"/>
      <c r="K41" s="86"/>
      <c r="L41" s="85"/>
      <c r="M41" s="94">
        <v>20.55</v>
      </c>
      <c r="N41" s="95">
        <v>20.492</v>
      </c>
      <c r="O41" s="95">
        <v>20.504</v>
      </c>
      <c r="P41" s="95">
        <v>20.528</v>
      </c>
      <c r="Q41" s="95">
        <v>20.43</v>
      </c>
      <c r="R41" s="95">
        <v>20.513</v>
      </c>
      <c r="S41" s="95">
        <v>20.492</v>
      </c>
      <c r="T41" s="95">
        <v>20.513</v>
      </c>
      <c r="U41" s="95">
        <v>20.525</v>
      </c>
      <c r="V41" s="95">
        <v>20.488</v>
      </c>
      <c r="W41" s="95">
        <v>20.513</v>
      </c>
      <c r="X41" s="95">
        <v>20.488</v>
      </c>
      <c r="Y41" s="95">
        <v>20.439</v>
      </c>
      <c r="Z41" s="95">
        <v>20.467</v>
      </c>
      <c r="AA41" s="95">
        <v>20.484</v>
      </c>
      <c r="AB41" s="95">
        <v>20.476</v>
      </c>
      <c r="AC41" s="95">
        <v>20.338</v>
      </c>
      <c r="AD41" s="95">
        <v>20.399</v>
      </c>
      <c r="AE41" s="95">
        <v>20.378</v>
      </c>
      <c r="AF41" s="95">
        <v>20.362</v>
      </c>
      <c r="AG41" s="96">
        <v>20.411</v>
      </c>
      <c r="AH41" s="5">
        <v>1.0015</v>
      </c>
      <c r="AI41" s="5">
        <v>-0.1389</v>
      </c>
      <c r="AK41" s="7">
        <f aca="true" t="shared" si="9" ref="AK41:BE41">$AH$41*M41+$AI$41</f>
        <v>20.441925</v>
      </c>
      <c r="AL41" s="7">
        <f t="shared" si="9"/>
        <v>20.383838</v>
      </c>
      <c r="AM41" s="7">
        <f t="shared" si="9"/>
        <v>20.395856000000002</v>
      </c>
      <c r="AN41" s="7">
        <f t="shared" si="9"/>
        <v>20.419892</v>
      </c>
      <c r="AO41" s="7">
        <f t="shared" si="9"/>
        <v>20.321745</v>
      </c>
      <c r="AP41" s="7">
        <f t="shared" si="9"/>
        <v>20.404869500000004</v>
      </c>
      <c r="AQ41" s="7">
        <f t="shared" si="9"/>
        <v>20.383838</v>
      </c>
      <c r="AR41" s="7">
        <f t="shared" si="9"/>
        <v>20.404869500000004</v>
      </c>
      <c r="AS41" s="7">
        <f t="shared" si="9"/>
        <v>20.4168875</v>
      </c>
      <c r="AT41" s="7">
        <f t="shared" si="9"/>
        <v>20.379832</v>
      </c>
      <c r="AU41" s="7">
        <f t="shared" si="9"/>
        <v>20.404869500000004</v>
      </c>
      <c r="AV41" s="7">
        <f t="shared" si="9"/>
        <v>20.379832</v>
      </c>
      <c r="AW41" s="7">
        <f t="shared" si="9"/>
        <v>20.3307585</v>
      </c>
      <c r="AX41" s="7">
        <f t="shared" si="9"/>
        <v>20.3588005</v>
      </c>
      <c r="AY41" s="7">
        <f t="shared" si="9"/>
        <v>20.375826000000004</v>
      </c>
      <c r="AZ41" s="7">
        <f t="shared" si="9"/>
        <v>20.367814</v>
      </c>
      <c r="BA41" s="7">
        <f t="shared" si="9"/>
        <v>20.229607</v>
      </c>
      <c r="BB41" s="7">
        <f t="shared" si="9"/>
        <v>20.2906985</v>
      </c>
      <c r="BC41" s="7">
        <f t="shared" si="9"/>
        <v>20.269667000000002</v>
      </c>
      <c r="BD41" s="7">
        <f t="shared" si="9"/>
        <v>20.253643</v>
      </c>
      <c r="BE41" s="7">
        <f t="shared" si="9"/>
        <v>20.302716500000002</v>
      </c>
    </row>
    <row r="42" spans="1:57" ht="9.75">
      <c r="A42" s="5">
        <v>6</v>
      </c>
      <c r="B42" s="81" t="s">
        <v>51</v>
      </c>
      <c r="C42" s="87">
        <f t="shared" si="1"/>
        <v>20.431032</v>
      </c>
      <c r="D42" s="88">
        <f t="shared" si="2"/>
        <v>0.042027010514667826</v>
      </c>
      <c r="E42" s="89">
        <f t="shared" si="3"/>
        <v>20.331206</v>
      </c>
      <c r="F42" s="90">
        <f t="shared" si="4"/>
        <v>20.49621</v>
      </c>
      <c r="G42" s="82">
        <v>-1.08</v>
      </c>
      <c r="H42" s="85">
        <v>1.2</v>
      </c>
      <c r="I42" s="84">
        <v>0.6</v>
      </c>
      <c r="J42" s="85"/>
      <c r="K42" s="86"/>
      <c r="L42" s="85"/>
      <c r="M42" s="94">
        <v>20.55</v>
      </c>
      <c r="N42" s="95">
        <v>20.516</v>
      </c>
      <c r="O42" s="95">
        <v>20.541</v>
      </c>
      <c r="P42" s="95">
        <v>20.565</v>
      </c>
      <c r="Q42" s="95">
        <v>20.504</v>
      </c>
      <c r="R42" s="95">
        <v>20.537</v>
      </c>
      <c r="S42" s="95">
        <v>20.504</v>
      </c>
      <c r="T42" s="95">
        <v>20.513</v>
      </c>
      <c r="U42" s="95">
        <v>20.513</v>
      </c>
      <c r="V42" s="95">
        <v>20.537</v>
      </c>
      <c r="W42" s="95">
        <v>20.513</v>
      </c>
      <c r="X42" s="95">
        <v>20.5</v>
      </c>
      <c r="Y42" s="95">
        <v>20.451</v>
      </c>
      <c r="Z42" s="95">
        <v>20.516</v>
      </c>
      <c r="AA42" s="95">
        <v>20.509</v>
      </c>
      <c r="AB42" s="95">
        <v>20.513</v>
      </c>
      <c r="AC42" s="95">
        <v>20.399</v>
      </c>
      <c r="AD42" s="95">
        <v>20.472</v>
      </c>
      <c r="AE42" s="95">
        <v>20.464</v>
      </c>
      <c r="AF42" s="95">
        <v>20.423</v>
      </c>
      <c r="AG42" s="96">
        <v>20.448</v>
      </c>
      <c r="AH42" s="5">
        <v>0.994</v>
      </c>
      <c r="AI42" s="5">
        <v>0.0546</v>
      </c>
      <c r="AK42" s="7">
        <f aca="true" t="shared" si="10" ref="AK42:BE42">$AH$42*M42+$AI$42</f>
        <v>20.4813</v>
      </c>
      <c r="AL42" s="7">
        <f t="shared" si="10"/>
        <v>20.447504</v>
      </c>
      <c r="AM42" s="7">
        <f t="shared" si="10"/>
        <v>20.472354</v>
      </c>
      <c r="AN42" s="7">
        <f t="shared" si="10"/>
        <v>20.49621</v>
      </c>
      <c r="AO42" s="7">
        <f t="shared" si="10"/>
        <v>20.435576</v>
      </c>
      <c r="AP42" s="7">
        <f t="shared" si="10"/>
        <v>20.468378</v>
      </c>
      <c r="AQ42" s="7">
        <f t="shared" si="10"/>
        <v>20.435576</v>
      </c>
      <c r="AR42" s="7">
        <f t="shared" si="10"/>
        <v>20.444522000000003</v>
      </c>
      <c r="AS42" s="7">
        <f t="shared" si="10"/>
        <v>20.444522000000003</v>
      </c>
      <c r="AT42" s="7">
        <f t="shared" si="10"/>
        <v>20.468378</v>
      </c>
      <c r="AU42" s="7">
        <f t="shared" si="10"/>
        <v>20.444522000000003</v>
      </c>
      <c r="AV42" s="7">
        <f t="shared" si="10"/>
        <v>20.4316</v>
      </c>
      <c r="AW42" s="7">
        <f t="shared" si="10"/>
        <v>20.382894</v>
      </c>
      <c r="AX42" s="7">
        <f t="shared" si="10"/>
        <v>20.447504</v>
      </c>
      <c r="AY42" s="7">
        <f t="shared" si="10"/>
        <v>20.440546</v>
      </c>
      <c r="AZ42" s="7">
        <f t="shared" si="10"/>
        <v>20.444522000000003</v>
      </c>
      <c r="BA42" s="7">
        <f t="shared" si="10"/>
        <v>20.331206</v>
      </c>
      <c r="BB42" s="7">
        <f t="shared" si="10"/>
        <v>20.403768000000003</v>
      </c>
      <c r="BC42" s="7">
        <f t="shared" si="10"/>
        <v>20.395816</v>
      </c>
      <c r="BD42" s="7">
        <f t="shared" si="10"/>
        <v>20.355062</v>
      </c>
      <c r="BE42" s="7">
        <f t="shared" si="10"/>
        <v>20.379912</v>
      </c>
    </row>
    <row r="43" spans="1:57" ht="9.75">
      <c r="A43" s="5">
        <v>7</v>
      </c>
      <c r="B43" s="81" t="s">
        <v>52</v>
      </c>
      <c r="C43" s="87">
        <f t="shared" si="1"/>
        <v>20.50505357142857</v>
      </c>
      <c r="D43" s="88">
        <f t="shared" si="2"/>
        <v>0.028413274075776214</v>
      </c>
      <c r="E43" s="89">
        <f t="shared" si="3"/>
        <v>20.4360248</v>
      </c>
      <c r="F43" s="90">
        <f t="shared" si="4"/>
        <v>20.541197999999998</v>
      </c>
      <c r="G43" s="82">
        <v>-1.08</v>
      </c>
      <c r="H43" s="85">
        <v>1.4</v>
      </c>
      <c r="I43" s="84">
        <v>0.6</v>
      </c>
      <c r="J43" s="85"/>
      <c r="K43" s="86"/>
      <c r="L43" s="85"/>
      <c r="M43" s="94">
        <v>20.575</v>
      </c>
      <c r="N43" s="95">
        <v>20.565</v>
      </c>
      <c r="O43" s="95">
        <v>20.59</v>
      </c>
      <c r="P43" s="95">
        <v>20.59</v>
      </c>
      <c r="Q43" s="95">
        <v>20.577</v>
      </c>
      <c r="R43" s="95">
        <v>20.586</v>
      </c>
      <c r="S43" s="95">
        <v>20.528</v>
      </c>
      <c r="T43" s="95">
        <v>20.574</v>
      </c>
      <c r="U43" s="95">
        <v>20.574</v>
      </c>
      <c r="V43" s="95">
        <v>20.574</v>
      </c>
      <c r="W43" s="95">
        <v>20.537</v>
      </c>
      <c r="X43" s="95">
        <v>20.537</v>
      </c>
      <c r="Y43" s="95">
        <v>20.525</v>
      </c>
      <c r="Z43" s="95">
        <v>20.528</v>
      </c>
      <c r="AA43" s="95">
        <v>20.533</v>
      </c>
      <c r="AB43" s="95">
        <v>20.549</v>
      </c>
      <c r="AC43" s="95">
        <v>20.558</v>
      </c>
      <c r="AD43" s="95">
        <v>20.57</v>
      </c>
      <c r="AE43" s="95">
        <v>20.562</v>
      </c>
      <c r="AF43" s="95">
        <v>20.509</v>
      </c>
      <c r="AG43" s="96">
        <v>20.484</v>
      </c>
      <c r="AH43" s="5">
        <v>0.9922</v>
      </c>
      <c r="AI43" s="5">
        <v>0.1118</v>
      </c>
      <c r="AK43" s="7">
        <f aca="true" t="shared" si="11" ref="AK43:BE43">$AH$43*M43+$AI$43</f>
        <v>20.526314999999997</v>
      </c>
      <c r="AL43" s="7">
        <f t="shared" si="11"/>
        <v>20.516393</v>
      </c>
      <c r="AM43" s="7">
        <f t="shared" si="11"/>
        <v>20.541197999999998</v>
      </c>
      <c r="AN43" s="7">
        <f t="shared" si="11"/>
        <v>20.541197999999998</v>
      </c>
      <c r="AO43" s="7">
        <f t="shared" si="11"/>
        <v>20.5282994</v>
      </c>
      <c r="AP43" s="7">
        <f t="shared" si="11"/>
        <v>20.537229199999995</v>
      </c>
      <c r="AQ43" s="7">
        <f t="shared" si="11"/>
        <v>20.479681599999996</v>
      </c>
      <c r="AR43" s="7">
        <f t="shared" si="11"/>
        <v>20.5253228</v>
      </c>
      <c r="AS43" s="7">
        <f t="shared" si="11"/>
        <v>20.5253228</v>
      </c>
      <c r="AT43" s="7">
        <f t="shared" si="11"/>
        <v>20.5253228</v>
      </c>
      <c r="AU43" s="7">
        <f t="shared" si="11"/>
        <v>20.488611399999996</v>
      </c>
      <c r="AV43" s="7">
        <f t="shared" si="11"/>
        <v>20.488611399999996</v>
      </c>
      <c r="AW43" s="7">
        <f t="shared" si="11"/>
        <v>20.476704999999995</v>
      </c>
      <c r="AX43" s="7">
        <f t="shared" si="11"/>
        <v>20.479681599999996</v>
      </c>
      <c r="AY43" s="7">
        <f t="shared" si="11"/>
        <v>20.4846426</v>
      </c>
      <c r="AZ43" s="7">
        <f t="shared" si="11"/>
        <v>20.500517799999997</v>
      </c>
      <c r="BA43" s="7">
        <f t="shared" si="11"/>
        <v>20.509447599999998</v>
      </c>
      <c r="BB43" s="7">
        <f t="shared" si="11"/>
        <v>20.521354</v>
      </c>
      <c r="BC43" s="7">
        <f t="shared" si="11"/>
        <v>20.5134164</v>
      </c>
      <c r="BD43" s="7">
        <f t="shared" si="11"/>
        <v>20.4608298</v>
      </c>
      <c r="BE43" s="7">
        <f t="shared" si="11"/>
        <v>20.4360248</v>
      </c>
    </row>
    <row r="44" spans="1:57" ht="9.75">
      <c r="A44" s="5">
        <v>8</v>
      </c>
      <c r="B44" s="81" t="s">
        <v>53</v>
      </c>
      <c r="C44" s="87">
        <f t="shared" si="1"/>
        <v>20.526257485714275</v>
      </c>
      <c r="D44" s="88">
        <f t="shared" si="2"/>
        <v>0.02799898715800796</v>
      </c>
      <c r="E44" s="89">
        <f t="shared" si="3"/>
        <v>20.471975999999994</v>
      </c>
      <c r="F44" s="90">
        <f t="shared" si="4"/>
        <v>20.577059999999996</v>
      </c>
      <c r="G44" s="82">
        <v>-1.08</v>
      </c>
      <c r="H44" s="85">
        <v>1.6</v>
      </c>
      <c r="I44" s="84">
        <v>0.6</v>
      </c>
      <c r="J44" s="85"/>
      <c r="K44" s="86"/>
      <c r="L44" s="85"/>
      <c r="M44" s="94">
        <v>20.66</v>
      </c>
      <c r="N44" s="95">
        <v>20.688</v>
      </c>
      <c r="O44" s="95">
        <v>20.7</v>
      </c>
      <c r="P44" s="95">
        <v>20.675</v>
      </c>
      <c r="Q44" s="95">
        <v>20.675</v>
      </c>
      <c r="R44" s="95">
        <v>20.684</v>
      </c>
      <c r="S44" s="95">
        <v>20.639</v>
      </c>
      <c r="T44" s="95">
        <v>20.659</v>
      </c>
      <c r="U44" s="95">
        <v>20.672</v>
      </c>
      <c r="V44" s="95">
        <v>20.659</v>
      </c>
      <c r="W44" s="95">
        <v>20.623</v>
      </c>
      <c r="X44" s="95">
        <v>20.611</v>
      </c>
      <c r="Y44" s="95">
        <v>20.611</v>
      </c>
      <c r="Z44" s="95">
        <v>20.639</v>
      </c>
      <c r="AA44" s="95">
        <v>20.631</v>
      </c>
      <c r="AB44" s="95">
        <v>20.635</v>
      </c>
      <c r="AC44" s="95">
        <v>20.644</v>
      </c>
      <c r="AD44" s="95">
        <v>20.668</v>
      </c>
      <c r="AE44" s="95">
        <v>20.635</v>
      </c>
      <c r="AF44" s="95">
        <v>20.631</v>
      </c>
      <c r="AG44" s="96">
        <v>20.595</v>
      </c>
      <c r="AH44" s="5">
        <v>1.0008</v>
      </c>
      <c r="AI44" s="5">
        <v>-0.1395</v>
      </c>
      <c r="AK44" s="7">
        <f aca="true" t="shared" si="12" ref="AK44:BE44">$AH$44*M44+$AI$44</f>
        <v>20.537027999999996</v>
      </c>
      <c r="AL44" s="7">
        <f t="shared" si="12"/>
        <v>20.565050399999997</v>
      </c>
      <c r="AM44" s="7">
        <f t="shared" si="12"/>
        <v>20.577059999999996</v>
      </c>
      <c r="AN44" s="7">
        <f t="shared" si="12"/>
        <v>20.552039999999998</v>
      </c>
      <c r="AO44" s="7">
        <f t="shared" si="12"/>
        <v>20.552039999999998</v>
      </c>
      <c r="AP44" s="7">
        <f t="shared" si="12"/>
        <v>20.561047199999997</v>
      </c>
      <c r="AQ44" s="7">
        <f t="shared" si="12"/>
        <v>20.516011199999994</v>
      </c>
      <c r="AR44" s="7">
        <f t="shared" si="12"/>
        <v>20.536027199999996</v>
      </c>
      <c r="AS44" s="7">
        <f t="shared" si="12"/>
        <v>20.5490376</v>
      </c>
      <c r="AT44" s="7">
        <f t="shared" si="12"/>
        <v>20.536027199999996</v>
      </c>
      <c r="AU44" s="7">
        <f t="shared" si="12"/>
        <v>20.4999984</v>
      </c>
      <c r="AV44" s="7">
        <f t="shared" si="12"/>
        <v>20.487988799999997</v>
      </c>
      <c r="AW44" s="7">
        <f t="shared" si="12"/>
        <v>20.487988799999997</v>
      </c>
      <c r="AX44" s="7">
        <f t="shared" si="12"/>
        <v>20.516011199999994</v>
      </c>
      <c r="AY44" s="7">
        <f t="shared" si="12"/>
        <v>20.5080048</v>
      </c>
      <c r="AZ44" s="7">
        <f t="shared" si="12"/>
        <v>20.512007999999998</v>
      </c>
      <c r="BA44" s="7">
        <f t="shared" si="12"/>
        <v>20.521015199999994</v>
      </c>
      <c r="BB44" s="7">
        <f t="shared" si="12"/>
        <v>20.545034399999995</v>
      </c>
      <c r="BC44" s="7">
        <f t="shared" si="12"/>
        <v>20.512007999999998</v>
      </c>
      <c r="BD44" s="7">
        <f t="shared" si="12"/>
        <v>20.5080048</v>
      </c>
      <c r="BE44" s="7">
        <f t="shared" si="12"/>
        <v>20.471975999999994</v>
      </c>
    </row>
    <row r="45" spans="1:57" ht="9.75">
      <c r="A45" s="5">
        <v>9</v>
      </c>
      <c r="B45" s="81" t="s">
        <v>54</v>
      </c>
      <c r="C45" s="87">
        <f t="shared" si="1"/>
        <v>20.52683993333333</v>
      </c>
      <c r="D45" s="88">
        <f t="shared" si="2"/>
        <v>0.02670883369840954</v>
      </c>
      <c r="E45" s="89">
        <f t="shared" si="3"/>
        <v>20.476061799999997</v>
      </c>
      <c r="F45" s="90">
        <f t="shared" si="4"/>
        <v>20.565257599999995</v>
      </c>
      <c r="G45" s="82">
        <v>-1.08</v>
      </c>
      <c r="H45" s="85">
        <v>1.8</v>
      </c>
      <c r="I45" s="84">
        <v>0.6</v>
      </c>
      <c r="J45" s="85"/>
      <c r="K45" s="86"/>
      <c r="L45" s="85"/>
      <c r="M45" s="94">
        <v>20.685</v>
      </c>
      <c r="N45" s="95">
        <v>20.7</v>
      </c>
      <c r="O45" s="95">
        <v>20.7</v>
      </c>
      <c r="P45" s="95">
        <v>20.688</v>
      </c>
      <c r="Q45" s="95">
        <v>20.7</v>
      </c>
      <c r="R45" s="95">
        <v>20.708</v>
      </c>
      <c r="S45" s="95">
        <v>20.675</v>
      </c>
      <c r="T45" s="95">
        <v>20.672</v>
      </c>
      <c r="U45" s="95">
        <v>20.696</v>
      </c>
      <c r="V45" s="95">
        <v>20.672</v>
      </c>
      <c r="W45" s="95">
        <v>20.635</v>
      </c>
      <c r="X45" s="95">
        <v>20.623</v>
      </c>
      <c r="Y45" s="95">
        <v>20.635</v>
      </c>
      <c r="Z45" s="95">
        <v>20.688</v>
      </c>
      <c r="AA45" s="95">
        <v>20.656</v>
      </c>
      <c r="AB45" s="95">
        <v>20.672</v>
      </c>
      <c r="AC45" s="95">
        <v>20.656</v>
      </c>
      <c r="AD45" s="95">
        <v>20.68</v>
      </c>
      <c r="AE45" s="95">
        <v>20.647</v>
      </c>
      <c r="AF45" s="95">
        <v>20.656</v>
      </c>
      <c r="AG45" s="96">
        <v>20.619</v>
      </c>
      <c r="AH45" s="5">
        <v>1.0022</v>
      </c>
      <c r="AI45" s="5">
        <v>-0.1883</v>
      </c>
      <c r="AK45" s="7">
        <f aca="true" t="shared" si="13" ref="AK45:BE45">$AH$45*M45+$AI$45</f>
        <v>20.542206999999998</v>
      </c>
      <c r="AL45" s="7">
        <f t="shared" si="13"/>
        <v>20.557239999999997</v>
      </c>
      <c r="AM45" s="7">
        <f t="shared" si="13"/>
        <v>20.557239999999997</v>
      </c>
      <c r="AN45" s="7">
        <f t="shared" si="13"/>
        <v>20.545213599999997</v>
      </c>
      <c r="AO45" s="7">
        <f t="shared" si="13"/>
        <v>20.557239999999997</v>
      </c>
      <c r="AP45" s="7">
        <f t="shared" si="13"/>
        <v>20.565257599999995</v>
      </c>
      <c r="AQ45" s="7">
        <f t="shared" si="13"/>
        <v>20.532185</v>
      </c>
      <c r="AR45" s="7">
        <f t="shared" si="13"/>
        <v>20.5291784</v>
      </c>
      <c r="AS45" s="7">
        <f t="shared" si="13"/>
        <v>20.5532312</v>
      </c>
      <c r="AT45" s="7">
        <f t="shared" si="13"/>
        <v>20.5291784</v>
      </c>
      <c r="AU45" s="7">
        <f t="shared" si="13"/>
        <v>20.492097</v>
      </c>
      <c r="AV45" s="7">
        <f t="shared" si="13"/>
        <v>20.480070599999998</v>
      </c>
      <c r="AW45" s="7">
        <f t="shared" si="13"/>
        <v>20.492097</v>
      </c>
      <c r="AX45" s="7">
        <f t="shared" si="13"/>
        <v>20.545213599999997</v>
      </c>
      <c r="AY45" s="7">
        <f t="shared" si="13"/>
        <v>20.5131432</v>
      </c>
      <c r="AZ45" s="7">
        <f t="shared" si="13"/>
        <v>20.5291784</v>
      </c>
      <c r="BA45" s="7">
        <f t="shared" si="13"/>
        <v>20.5131432</v>
      </c>
      <c r="BB45" s="7">
        <f t="shared" si="13"/>
        <v>20.537195999999998</v>
      </c>
      <c r="BC45" s="7">
        <f t="shared" si="13"/>
        <v>20.504123399999997</v>
      </c>
      <c r="BD45" s="7">
        <f t="shared" si="13"/>
        <v>20.5131432</v>
      </c>
      <c r="BE45" s="7">
        <f t="shared" si="13"/>
        <v>20.476061799999997</v>
      </c>
    </row>
    <row r="46" spans="1:57" ht="9.75">
      <c r="A46" s="5">
        <v>10</v>
      </c>
      <c r="B46" s="81" t="s">
        <v>55</v>
      </c>
      <c r="C46" s="87">
        <f t="shared" si="1"/>
        <v>20.525890647619047</v>
      </c>
      <c r="D46" s="88">
        <f t="shared" si="2"/>
        <v>0.0326886736645532</v>
      </c>
      <c r="E46" s="89">
        <f t="shared" si="3"/>
        <v>20.474011</v>
      </c>
      <c r="F46" s="90">
        <f t="shared" si="4"/>
        <v>20.583857000000002</v>
      </c>
      <c r="G46" s="82">
        <v>-1.08</v>
      </c>
      <c r="H46" s="85">
        <v>2</v>
      </c>
      <c r="I46" s="84">
        <v>0.6</v>
      </c>
      <c r="J46" s="85"/>
      <c r="K46" s="86"/>
      <c r="L46" s="85"/>
      <c r="M46" s="94">
        <v>20.709</v>
      </c>
      <c r="N46" s="95">
        <v>20.724</v>
      </c>
      <c r="O46" s="95">
        <v>20.724</v>
      </c>
      <c r="P46" s="95">
        <v>20.712</v>
      </c>
      <c r="Q46" s="95">
        <v>20.724</v>
      </c>
      <c r="R46" s="95">
        <v>20.745</v>
      </c>
      <c r="S46" s="95">
        <v>20.712</v>
      </c>
      <c r="T46" s="95">
        <v>20.696</v>
      </c>
      <c r="U46" s="95">
        <v>20.708</v>
      </c>
      <c r="V46" s="95">
        <v>20.696</v>
      </c>
      <c r="W46" s="95">
        <v>20.659</v>
      </c>
      <c r="X46" s="95">
        <v>20.635</v>
      </c>
      <c r="Y46" s="95">
        <v>20.647</v>
      </c>
      <c r="Z46" s="95">
        <v>20.7</v>
      </c>
      <c r="AA46" s="95">
        <v>20.68</v>
      </c>
      <c r="AB46" s="95">
        <v>20.684</v>
      </c>
      <c r="AC46" s="95">
        <v>20.656</v>
      </c>
      <c r="AD46" s="95">
        <v>20.68</v>
      </c>
      <c r="AE46" s="95">
        <v>20.647</v>
      </c>
      <c r="AF46" s="95">
        <v>20.644</v>
      </c>
      <c r="AG46" s="96">
        <v>20.644</v>
      </c>
      <c r="AH46" s="5">
        <v>0.9986</v>
      </c>
      <c r="AI46" s="5">
        <v>-0.1321</v>
      </c>
      <c r="AK46" s="7">
        <f aca="true" t="shared" si="14" ref="AK46:BE46">$AH$46*M46+$AI$46</f>
        <v>20.5479074</v>
      </c>
      <c r="AL46" s="7">
        <f t="shared" si="14"/>
        <v>20.5628864</v>
      </c>
      <c r="AM46" s="7">
        <f t="shared" si="14"/>
        <v>20.5628864</v>
      </c>
      <c r="AN46" s="7">
        <f t="shared" si="14"/>
        <v>20.5509032</v>
      </c>
      <c r="AO46" s="7">
        <f t="shared" si="14"/>
        <v>20.5628864</v>
      </c>
      <c r="AP46" s="7">
        <f t="shared" si="14"/>
        <v>20.583857000000002</v>
      </c>
      <c r="AQ46" s="7">
        <f t="shared" si="14"/>
        <v>20.5509032</v>
      </c>
      <c r="AR46" s="7">
        <f t="shared" si="14"/>
        <v>20.5349256</v>
      </c>
      <c r="AS46" s="7">
        <f t="shared" si="14"/>
        <v>20.546908799999997</v>
      </c>
      <c r="AT46" s="7">
        <f t="shared" si="14"/>
        <v>20.5349256</v>
      </c>
      <c r="AU46" s="7">
        <f t="shared" si="14"/>
        <v>20.4979774</v>
      </c>
      <c r="AV46" s="7">
        <f t="shared" si="14"/>
        <v>20.474011</v>
      </c>
      <c r="AW46" s="7">
        <f t="shared" si="14"/>
        <v>20.485994199999997</v>
      </c>
      <c r="AX46" s="7">
        <f t="shared" si="14"/>
        <v>20.538919999999997</v>
      </c>
      <c r="AY46" s="7">
        <f t="shared" si="14"/>
        <v>20.518947999999998</v>
      </c>
      <c r="AZ46" s="7">
        <f t="shared" si="14"/>
        <v>20.5229424</v>
      </c>
      <c r="BA46" s="7">
        <f t="shared" si="14"/>
        <v>20.4949816</v>
      </c>
      <c r="BB46" s="7">
        <f t="shared" si="14"/>
        <v>20.518947999999998</v>
      </c>
      <c r="BC46" s="7">
        <f t="shared" si="14"/>
        <v>20.485994199999997</v>
      </c>
      <c r="BD46" s="7">
        <f t="shared" si="14"/>
        <v>20.4829984</v>
      </c>
      <c r="BE46" s="7">
        <f t="shared" si="14"/>
        <v>20.4829984</v>
      </c>
    </row>
    <row r="47" spans="1:57" ht="9.75">
      <c r="A47" s="5">
        <v>11</v>
      </c>
      <c r="B47" s="81" t="s">
        <v>56</v>
      </c>
      <c r="C47" s="87">
        <f t="shared" si="1"/>
        <v>20.536538276190477</v>
      </c>
      <c r="D47" s="88">
        <f t="shared" si="2"/>
        <v>0.04150299303170697</v>
      </c>
      <c r="E47" s="89">
        <f t="shared" si="3"/>
        <v>20.463490599999997</v>
      </c>
      <c r="F47" s="90">
        <f t="shared" si="4"/>
        <v>20.593152599999996</v>
      </c>
      <c r="G47" s="82">
        <v>-1.08</v>
      </c>
      <c r="H47" s="85">
        <v>2.2</v>
      </c>
      <c r="I47" s="84">
        <v>0.6</v>
      </c>
      <c r="J47" s="85"/>
      <c r="K47" s="86"/>
      <c r="L47" s="85"/>
      <c r="M47" s="94">
        <v>20.722</v>
      </c>
      <c r="N47" s="95">
        <v>20.749</v>
      </c>
      <c r="O47" s="95">
        <v>20.721</v>
      </c>
      <c r="P47" s="95">
        <v>20.728</v>
      </c>
      <c r="Q47" s="95">
        <v>20.745</v>
      </c>
      <c r="R47" s="95">
        <v>20.736</v>
      </c>
      <c r="S47" s="95">
        <v>20.724</v>
      </c>
      <c r="T47" s="95">
        <v>20.721</v>
      </c>
      <c r="U47" s="95">
        <v>20.721</v>
      </c>
      <c r="V47" s="95">
        <v>20.696</v>
      </c>
      <c r="W47" s="95">
        <v>20.651</v>
      </c>
      <c r="X47" s="95">
        <v>20.659</v>
      </c>
      <c r="Y47" s="95">
        <v>20.659</v>
      </c>
      <c r="Z47" s="95">
        <v>20.712</v>
      </c>
      <c r="AA47" s="95">
        <v>20.708</v>
      </c>
      <c r="AB47" s="95">
        <v>20.68</v>
      </c>
      <c r="AC47" s="95">
        <v>20.672</v>
      </c>
      <c r="AD47" s="95">
        <v>20.672</v>
      </c>
      <c r="AE47" s="95">
        <v>20.623</v>
      </c>
      <c r="AF47" s="95">
        <v>20.619</v>
      </c>
      <c r="AG47" s="96">
        <v>20.619</v>
      </c>
      <c r="AH47" s="5">
        <v>0.9974</v>
      </c>
      <c r="AI47" s="5">
        <v>-0.1019</v>
      </c>
      <c r="AK47" s="7">
        <f aca="true" t="shared" si="15" ref="AK47:BE47">$AH$47*M47+$AI$47</f>
        <v>20.5662228</v>
      </c>
      <c r="AL47" s="7">
        <f t="shared" si="15"/>
        <v>20.593152599999996</v>
      </c>
      <c r="AM47" s="7">
        <f t="shared" si="15"/>
        <v>20.5652254</v>
      </c>
      <c r="AN47" s="7">
        <f t="shared" si="15"/>
        <v>20.5722072</v>
      </c>
      <c r="AO47" s="7">
        <f t="shared" si="15"/>
        <v>20.589163</v>
      </c>
      <c r="AP47" s="7">
        <f t="shared" si="15"/>
        <v>20.5801864</v>
      </c>
      <c r="AQ47" s="7">
        <f t="shared" si="15"/>
        <v>20.568217599999997</v>
      </c>
      <c r="AR47" s="7">
        <f t="shared" si="15"/>
        <v>20.5652254</v>
      </c>
      <c r="AS47" s="7">
        <f t="shared" si="15"/>
        <v>20.5652254</v>
      </c>
      <c r="AT47" s="7">
        <f t="shared" si="15"/>
        <v>20.5402904</v>
      </c>
      <c r="AU47" s="7">
        <f t="shared" si="15"/>
        <v>20.495407399999998</v>
      </c>
      <c r="AV47" s="7">
        <f t="shared" si="15"/>
        <v>20.5033866</v>
      </c>
      <c r="AW47" s="7">
        <f t="shared" si="15"/>
        <v>20.5033866</v>
      </c>
      <c r="AX47" s="7">
        <f t="shared" si="15"/>
        <v>20.5562488</v>
      </c>
      <c r="AY47" s="7">
        <f t="shared" si="15"/>
        <v>20.552259199999998</v>
      </c>
      <c r="AZ47" s="7">
        <f t="shared" si="15"/>
        <v>20.524331999999998</v>
      </c>
      <c r="BA47" s="7">
        <f t="shared" si="15"/>
        <v>20.5163528</v>
      </c>
      <c r="BB47" s="7">
        <f t="shared" si="15"/>
        <v>20.5163528</v>
      </c>
      <c r="BC47" s="7">
        <f t="shared" si="15"/>
        <v>20.4674802</v>
      </c>
      <c r="BD47" s="7">
        <f t="shared" si="15"/>
        <v>20.463490599999997</v>
      </c>
      <c r="BE47" s="7">
        <f t="shared" si="15"/>
        <v>20.463490599999997</v>
      </c>
    </row>
    <row r="48" spans="1:57" ht="9.75">
      <c r="A48" s="5">
        <v>12</v>
      </c>
      <c r="B48" s="81" t="s">
        <v>57</v>
      </c>
      <c r="C48" s="87">
        <f t="shared" si="1"/>
        <v>20.55640114285715</v>
      </c>
      <c r="D48" s="88">
        <f t="shared" si="2"/>
        <v>0.03723205262078082</v>
      </c>
      <c r="E48" s="89">
        <f t="shared" si="3"/>
        <v>20.4751528</v>
      </c>
      <c r="F48" s="90">
        <f t="shared" si="4"/>
        <v>20.604320500000004</v>
      </c>
      <c r="G48" s="82">
        <v>-1.08</v>
      </c>
      <c r="H48" s="85">
        <v>2.4</v>
      </c>
      <c r="I48" s="84">
        <v>0.6</v>
      </c>
      <c r="J48" s="85"/>
      <c r="K48" s="86"/>
      <c r="L48" s="85"/>
      <c r="M48" s="94">
        <v>20.783</v>
      </c>
      <c r="N48" s="95">
        <v>20.785</v>
      </c>
      <c r="O48" s="95">
        <v>20.77</v>
      </c>
      <c r="P48" s="95">
        <v>20.752</v>
      </c>
      <c r="Q48" s="95">
        <v>20.757</v>
      </c>
      <c r="R48" s="95">
        <v>20.761</v>
      </c>
      <c r="S48" s="95">
        <v>20.761</v>
      </c>
      <c r="T48" s="95">
        <v>20.77</v>
      </c>
      <c r="U48" s="95">
        <v>20.77</v>
      </c>
      <c r="V48" s="95">
        <v>20.733</v>
      </c>
      <c r="W48" s="95">
        <v>20.724</v>
      </c>
      <c r="X48" s="95">
        <v>20.708</v>
      </c>
      <c r="Y48" s="95">
        <v>20.721</v>
      </c>
      <c r="Z48" s="95">
        <v>20.761</v>
      </c>
      <c r="AA48" s="95">
        <v>20.745</v>
      </c>
      <c r="AB48" s="95">
        <v>20.717</v>
      </c>
      <c r="AC48" s="95">
        <v>20.745</v>
      </c>
      <c r="AD48" s="95">
        <v>20.721</v>
      </c>
      <c r="AE48" s="95">
        <v>20.672</v>
      </c>
      <c r="AF48" s="95">
        <v>20.656</v>
      </c>
      <c r="AG48" s="96">
        <v>20.668</v>
      </c>
      <c r="AH48" s="5">
        <v>1.0013</v>
      </c>
      <c r="AI48" s="5">
        <v>-0.2077</v>
      </c>
      <c r="AK48" s="7">
        <f aca="true" t="shared" si="16" ref="AK48:BE48">$AH$48*M48+$AI$48</f>
        <v>20.602317900000003</v>
      </c>
      <c r="AL48" s="7">
        <f t="shared" si="16"/>
        <v>20.604320500000004</v>
      </c>
      <c r="AM48" s="7">
        <f t="shared" si="16"/>
        <v>20.589301000000003</v>
      </c>
      <c r="AN48" s="7">
        <f t="shared" si="16"/>
        <v>20.571277600000002</v>
      </c>
      <c r="AO48" s="7">
        <f t="shared" si="16"/>
        <v>20.576284100000002</v>
      </c>
      <c r="AP48" s="7">
        <f t="shared" si="16"/>
        <v>20.5802893</v>
      </c>
      <c r="AQ48" s="7">
        <f t="shared" si="16"/>
        <v>20.5802893</v>
      </c>
      <c r="AR48" s="7">
        <f t="shared" si="16"/>
        <v>20.589301000000003</v>
      </c>
      <c r="AS48" s="7">
        <f t="shared" si="16"/>
        <v>20.589301000000003</v>
      </c>
      <c r="AT48" s="7">
        <f t="shared" si="16"/>
        <v>20.552252900000003</v>
      </c>
      <c r="AU48" s="7">
        <f t="shared" si="16"/>
        <v>20.543241200000004</v>
      </c>
      <c r="AV48" s="7">
        <f t="shared" si="16"/>
        <v>20.5272204</v>
      </c>
      <c r="AW48" s="7">
        <f t="shared" si="16"/>
        <v>20.5402373</v>
      </c>
      <c r="AX48" s="7">
        <f t="shared" si="16"/>
        <v>20.5802893</v>
      </c>
      <c r="AY48" s="7">
        <f t="shared" si="16"/>
        <v>20.564268500000004</v>
      </c>
      <c r="AZ48" s="7">
        <f t="shared" si="16"/>
        <v>20.536232100000003</v>
      </c>
      <c r="BA48" s="7">
        <f t="shared" si="16"/>
        <v>20.564268500000004</v>
      </c>
      <c r="BB48" s="7">
        <f t="shared" si="16"/>
        <v>20.5402373</v>
      </c>
      <c r="BC48" s="7">
        <f t="shared" si="16"/>
        <v>20.491173600000003</v>
      </c>
      <c r="BD48" s="7">
        <f t="shared" si="16"/>
        <v>20.4751528</v>
      </c>
      <c r="BE48" s="7">
        <f t="shared" si="16"/>
        <v>20.4871684</v>
      </c>
    </row>
    <row r="49" spans="1:57" ht="9.75">
      <c r="A49" s="5">
        <v>13</v>
      </c>
      <c r="B49" s="81" t="s">
        <v>58</v>
      </c>
      <c r="C49" s="87">
        <f t="shared" si="1"/>
        <v>19.220046095238096</v>
      </c>
      <c r="D49" s="88">
        <f t="shared" si="2"/>
        <v>0.06584285009917513</v>
      </c>
      <c r="E49" s="89">
        <f t="shared" si="3"/>
        <v>19.0630732</v>
      </c>
      <c r="F49" s="90">
        <f t="shared" si="4"/>
        <v>19.3312372</v>
      </c>
      <c r="G49" s="82">
        <v>2.19</v>
      </c>
      <c r="H49" s="85">
        <v>0.2</v>
      </c>
      <c r="I49" s="84">
        <v>0.25</v>
      </c>
      <c r="J49" s="85"/>
      <c r="K49" s="86"/>
      <c r="L49" s="85"/>
      <c r="M49" s="94">
        <v>19.381</v>
      </c>
      <c r="N49" s="95">
        <v>19.372</v>
      </c>
      <c r="O49" s="95">
        <v>19.258</v>
      </c>
      <c r="P49" s="95">
        <v>19.326</v>
      </c>
      <c r="Q49" s="95">
        <v>19.307</v>
      </c>
      <c r="R49" s="95">
        <v>19.421</v>
      </c>
      <c r="S49" s="95">
        <v>19.286</v>
      </c>
      <c r="T49" s="95">
        <v>19.332</v>
      </c>
      <c r="U49" s="95">
        <v>19.368</v>
      </c>
      <c r="V49" s="95">
        <v>19.38</v>
      </c>
      <c r="W49" s="95">
        <v>19.298</v>
      </c>
      <c r="X49" s="95">
        <v>19.209</v>
      </c>
      <c r="Y49" s="95">
        <v>19.27</v>
      </c>
      <c r="Z49" s="95">
        <v>19.384</v>
      </c>
      <c r="AA49" s="95">
        <v>19.307</v>
      </c>
      <c r="AB49" s="95">
        <v>19.291</v>
      </c>
      <c r="AC49" s="95">
        <v>19.307</v>
      </c>
      <c r="AD49" s="95">
        <v>19.332</v>
      </c>
      <c r="AE49" s="95">
        <v>19.151</v>
      </c>
      <c r="AF49" s="95">
        <v>19.206</v>
      </c>
      <c r="AG49" s="96">
        <v>19.304</v>
      </c>
      <c r="AH49" s="5">
        <v>0.9932</v>
      </c>
      <c r="AI49" s="5">
        <v>0.0423</v>
      </c>
      <c r="AK49" s="7">
        <f aca="true" t="shared" si="17" ref="AK49:BE49">$AH$49*M49+$AI$49</f>
        <v>19.2915092</v>
      </c>
      <c r="AL49" s="7">
        <f t="shared" si="17"/>
        <v>19.2825704</v>
      </c>
      <c r="AM49" s="7">
        <f t="shared" si="17"/>
        <v>19.1693456</v>
      </c>
      <c r="AN49" s="7">
        <f t="shared" si="17"/>
        <v>19.2368832</v>
      </c>
      <c r="AO49" s="7">
        <f t="shared" si="17"/>
        <v>19.2180124</v>
      </c>
      <c r="AP49" s="7">
        <f t="shared" si="17"/>
        <v>19.3312372</v>
      </c>
      <c r="AQ49" s="7">
        <f t="shared" si="17"/>
        <v>19.1971552</v>
      </c>
      <c r="AR49" s="7">
        <f t="shared" si="17"/>
        <v>19.2428424</v>
      </c>
      <c r="AS49" s="7">
        <f t="shared" si="17"/>
        <v>19.278597599999998</v>
      </c>
      <c r="AT49" s="7">
        <f t="shared" si="17"/>
        <v>19.290516</v>
      </c>
      <c r="AU49" s="7">
        <f t="shared" si="17"/>
        <v>19.2090736</v>
      </c>
      <c r="AV49" s="7">
        <f t="shared" si="17"/>
        <v>19.1206788</v>
      </c>
      <c r="AW49" s="7">
        <f t="shared" si="17"/>
        <v>19.181264</v>
      </c>
      <c r="AX49" s="7">
        <f t="shared" si="17"/>
        <v>19.2944888</v>
      </c>
      <c r="AY49" s="7">
        <f t="shared" si="17"/>
        <v>19.2180124</v>
      </c>
      <c r="AZ49" s="7">
        <f t="shared" si="17"/>
        <v>19.2021212</v>
      </c>
      <c r="BA49" s="7">
        <f t="shared" si="17"/>
        <v>19.2180124</v>
      </c>
      <c r="BB49" s="7">
        <f t="shared" si="17"/>
        <v>19.2428424</v>
      </c>
      <c r="BC49" s="7">
        <f t="shared" si="17"/>
        <v>19.0630732</v>
      </c>
      <c r="BD49" s="7">
        <f t="shared" si="17"/>
        <v>19.1176992</v>
      </c>
      <c r="BE49" s="7">
        <f t="shared" si="17"/>
        <v>19.2150328</v>
      </c>
    </row>
    <row r="50" spans="1:57" ht="9.75">
      <c r="A50" s="5">
        <v>14</v>
      </c>
      <c r="B50" s="81" t="s">
        <v>59</v>
      </c>
      <c r="C50" s="87">
        <f t="shared" si="1"/>
        <v>20.077882733333336</v>
      </c>
      <c r="D50" s="88">
        <f t="shared" si="2"/>
        <v>0.06511760363675353</v>
      </c>
      <c r="E50" s="89">
        <f t="shared" si="3"/>
        <v>19.926554799999998</v>
      </c>
      <c r="F50" s="90">
        <f t="shared" si="4"/>
        <v>20.173911399999998</v>
      </c>
      <c r="G50" s="82">
        <v>2.19</v>
      </c>
      <c r="H50" s="85">
        <v>0.4</v>
      </c>
      <c r="I50" s="84">
        <v>0.25</v>
      </c>
      <c r="J50" s="85"/>
      <c r="K50" s="86"/>
      <c r="L50" s="85"/>
      <c r="M50" s="94">
        <v>20.235</v>
      </c>
      <c r="N50" s="95">
        <v>20.189</v>
      </c>
      <c r="O50" s="95">
        <v>20.161</v>
      </c>
      <c r="P50" s="95">
        <v>20.229</v>
      </c>
      <c r="Q50" s="95">
        <v>20.161</v>
      </c>
      <c r="R50" s="95">
        <v>20.238</v>
      </c>
      <c r="S50" s="95">
        <v>20.201</v>
      </c>
      <c r="T50" s="95">
        <v>20.271</v>
      </c>
      <c r="U50" s="95">
        <v>20.234</v>
      </c>
      <c r="V50" s="95">
        <v>20.197</v>
      </c>
      <c r="W50" s="95">
        <v>20.226</v>
      </c>
      <c r="X50" s="95">
        <v>20.173</v>
      </c>
      <c r="Y50" s="95">
        <v>20.149</v>
      </c>
      <c r="Z50" s="95">
        <v>20.189</v>
      </c>
      <c r="AA50" s="95">
        <v>20.185</v>
      </c>
      <c r="AB50" s="95">
        <v>20.194</v>
      </c>
      <c r="AC50" s="95">
        <v>20.173</v>
      </c>
      <c r="AD50" s="95">
        <v>20.136</v>
      </c>
      <c r="AE50" s="95">
        <v>20.063</v>
      </c>
      <c r="AF50" s="95">
        <v>20.035</v>
      </c>
      <c r="AG50" s="96">
        <v>20.022</v>
      </c>
      <c r="AH50" s="5">
        <v>0.9934</v>
      </c>
      <c r="AI50" s="5">
        <v>0.0367</v>
      </c>
      <c r="AK50" s="7">
        <f aca="true" t="shared" si="18" ref="AK50:BE50">$AH$50*M50+$AI$50</f>
        <v>20.138149</v>
      </c>
      <c r="AL50" s="7">
        <f t="shared" si="18"/>
        <v>20.092452599999998</v>
      </c>
      <c r="AM50" s="7">
        <f t="shared" si="18"/>
        <v>20.0646374</v>
      </c>
      <c r="AN50" s="7">
        <f t="shared" si="18"/>
        <v>20.1321886</v>
      </c>
      <c r="AO50" s="7">
        <f t="shared" si="18"/>
        <v>20.0646374</v>
      </c>
      <c r="AP50" s="7">
        <f t="shared" si="18"/>
        <v>20.141129199999998</v>
      </c>
      <c r="AQ50" s="7">
        <f t="shared" si="18"/>
        <v>20.1043734</v>
      </c>
      <c r="AR50" s="7">
        <f t="shared" si="18"/>
        <v>20.173911399999998</v>
      </c>
      <c r="AS50" s="7">
        <f t="shared" si="18"/>
        <v>20.1371556</v>
      </c>
      <c r="AT50" s="7">
        <f t="shared" si="18"/>
        <v>20.100399799999998</v>
      </c>
      <c r="AU50" s="7">
        <f t="shared" si="18"/>
        <v>20.1292084</v>
      </c>
      <c r="AV50" s="7">
        <f t="shared" si="18"/>
        <v>20.076558199999997</v>
      </c>
      <c r="AW50" s="7">
        <f t="shared" si="18"/>
        <v>20.0527166</v>
      </c>
      <c r="AX50" s="7">
        <f t="shared" si="18"/>
        <v>20.092452599999998</v>
      </c>
      <c r="AY50" s="7">
        <f t="shared" si="18"/>
        <v>20.088478999999996</v>
      </c>
      <c r="AZ50" s="7">
        <f t="shared" si="18"/>
        <v>20.0974196</v>
      </c>
      <c r="BA50" s="7">
        <f t="shared" si="18"/>
        <v>20.076558199999997</v>
      </c>
      <c r="BB50" s="7">
        <f t="shared" si="18"/>
        <v>20.0398024</v>
      </c>
      <c r="BC50" s="7">
        <f t="shared" si="18"/>
        <v>19.967284199999998</v>
      </c>
      <c r="BD50" s="7">
        <f t="shared" si="18"/>
        <v>19.939469</v>
      </c>
      <c r="BE50" s="7">
        <f t="shared" si="18"/>
        <v>19.926554799999998</v>
      </c>
    </row>
    <row r="51" spans="1:57" ht="9.75">
      <c r="A51" s="5">
        <v>15</v>
      </c>
      <c r="B51" s="81" t="s">
        <v>60</v>
      </c>
      <c r="C51" s="87">
        <f t="shared" si="1"/>
        <v>20.42237067619048</v>
      </c>
      <c r="D51" s="88">
        <f t="shared" si="2"/>
        <v>0.02867609793723546</v>
      </c>
      <c r="E51" s="89">
        <f t="shared" si="3"/>
        <v>20.3680006</v>
      </c>
      <c r="F51" s="90">
        <f t="shared" si="4"/>
        <v>20.4819778</v>
      </c>
      <c r="G51" s="82">
        <v>2.19</v>
      </c>
      <c r="H51" s="85">
        <v>0.6</v>
      </c>
      <c r="I51" s="84">
        <v>0.25</v>
      </c>
      <c r="J51" s="85"/>
      <c r="K51" s="86"/>
      <c r="L51" s="85"/>
      <c r="M51" s="94">
        <v>20.611</v>
      </c>
      <c r="N51" s="95">
        <v>20.59</v>
      </c>
      <c r="O51" s="95">
        <v>20.574</v>
      </c>
      <c r="P51" s="95">
        <v>20.569</v>
      </c>
      <c r="Q51" s="95">
        <v>20.562</v>
      </c>
      <c r="R51" s="95">
        <v>20.565</v>
      </c>
      <c r="S51" s="95">
        <v>20.541</v>
      </c>
      <c r="T51" s="95">
        <v>20.562</v>
      </c>
      <c r="U51" s="95">
        <v>20.562</v>
      </c>
      <c r="V51" s="95">
        <v>20.586</v>
      </c>
      <c r="W51" s="95">
        <v>20.553</v>
      </c>
      <c r="X51" s="95">
        <v>20.549</v>
      </c>
      <c r="Y51" s="95">
        <v>20.525</v>
      </c>
      <c r="Z51" s="95">
        <v>20.541</v>
      </c>
      <c r="AA51" s="95">
        <v>20.562</v>
      </c>
      <c r="AB51" s="95">
        <v>20.546</v>
      </c>
      <c r="AC51" s="95">
        <v>20.537</v>
      </c>
      <c r="AD51" s="95">
        <v>20.537</v>
      </c>
      <c r="AE51" s="95">
        <v>20.513</v>
      </c>
      <c r="AF51" s="95">
        <v>20.497</v>
      </c>
      <c r="AG51" s="96">
        <v>20.497</v>
      </c>
      <c r="AH51" s="5">
        <v>0.9998</v>
      </c>
      <c r="AI51" s="5">
        <v>-0.1249</v>
      </c>
      <c r="AK51" s="7">
        <f aca="true" t="shared" si="19" ref="AK51:BE51">$AH$51*M51+$AI$51</f>
        <v>20.4819778</v>
      </c>
      <c r="AL51" s="7">
        <f t="shared" si="19"/>
        <v>20.460982</v>
      </c>
      <c r="AM51" s="7">
        <f t="shared" si="19"/>
        <v>20.4449852</v>
      </c>
      <c r="AN51" s="7">
        <f t="shared" si="19"/>
        <v>20.4399862</v>
      </c>
      <c r="AO51" s="7">
        <f t="shared" si="19"/>
        <v>20.4329876</v>
      </c>
      <c r="AP51" s="7">
        <f t="shared" si="19"/>
        <v>20.435987</v>
      </c>
      <c r="AQ51" s="7">
        <f t="shared" si="19"/>
        <v>20.4119918</v>
      </c>
      <c r="AR51" s="7">
        <f t="shared" si="19"/>
        <v>20.4329876</v>
      </c>
      <c r="AS51" s="7">
        <f t="shared" si="19"/>
        <v>20.4329876</v>
      </c>
      <c r="AT51" s="7">
        <f t="shared" si="19"/>
        <v>20.4569828</v>
      </c>
      <c r="AU51" s="7">
        <f t="shared" si="19"/>
        <v>20.4239894</v>
      </c>
      <c r="AV51" s="7">
        <f t="shared" si="19"/>
        <v>20.4199902</v>
      </c>
      <c r="AW51" s="7">
        <f t="shared" si="19"/>
        <v>20.395995</v>
      </c>
      <c r="AX51" s="7">
        <f t="shared" si="19"/>
        <v>20.4119918</v>
      </c>
      <c r="AY51" s="7">
        <f t="shared" si="19"/>
        <v>20.4329876</v>
      </c>
      <c r="AZ51" s="7">
        <f t="shared" si="19"/>
        <v>20.4169908</v>
      </c>
      <c r="BA51" s="7">
        <f t="shared" si="19"/>
        <v>20.4079926</v>
      </c>
      <c r="BB51" s="7">
        <f t="shared" si="19"/>
        <v>20.4079926</v>
      </c>
      <c r="BC51" s="7">
        <f t="shared" si="19"/>
        <v>20.383997400000002</v>
      </c>
      <c r="BD51" s="7">
        <f t="shared" si="19"/>
        <v>20.3680006</v>
      </c>
      <c r="BE51" s="7">
        <f t="shared" si="19"/>
        <v>20.3680006</v>
      </c>
    </row>
    <row r="52" spans="1:57" ht="9.75">
      <c r="A52" s="5">
        <v>16</v>
      </c>
      <c r="B52" s="81" t="s">
        <v>61</v>
      </c>
      <c r="C52" s="87">
        <f t="shared" si="1"/>
        <v>20.517979999999998</v>
      </c>
      <c r="D52" s="88">
        <f t="shared" si="2"/>
        <v>0.049085540092210424</v>
      </c>
      <c r="E52" s="89">
        <f t="shared" si="3"/>
        <v>20.4104112</v>
      </c>
      <c r="F52" s="90">
        <f t="shared" si="4"/>
        <v>20.592792</v>
      </c>
      <c r="G52" s="82">
        <v>2.19</v>
      </c>
      <c r="H52" s="85">
        <v>0.8</v>
      </c>
      <c r="I52" s="84">
        <v>0.25</v>
      </c>
      <c r="J52" s="85"/>
      <c r="K52" s="86"/>
      <c r="L52" s="85"/>
      <c r="M52" s="94">
        <v>20.66</v>
      </c>
      <c r="N52" s="95">
        <v>20.614</v>
      </c>
      <c r="O52" s="95">
        <v>20.623</v>
      </c>
      <c r="P52" s="95">
        <v>20.63</v>
      </c>
      <c r="Q52" s="95">
        <v>20.586</v>
      </c>
      <c r="R52" s="95">
        <v>20.602</v>
      </c>
      <c r="S52" s="95">
        <v>20.59</v>
      </c>
      <c r="T52" s="95">
        <v>20.623</v>
      </c>
      <c r="U52" s="95">
        <v>20.635</v>
      </c>
      <c r="V52" s="95">
        <v>20.598</v>
      </c>
      <c r="W52" s="95">
        <v>20.59</v>
      </c>
      <c r="X52" s="95">
        <v>20.611</v>
      </c>
      <c r="Y52" s="95">
        <v>20.562</v>
      </c>
      <c r="Z52" s="95">
        <v>20.59</v>
      </c>
      <c r="AA52" s="95">
        <v>20.611</v>
      </c>
      <c r="AB52" s="95">
        <v>20.607</v>
      </c>
      <c r="AC52" s="95">
        <v>20.537</v>
      </c>
      <c r="AD52" s="95">
        <v>20.513</v>
      </c>
      <c r="AE52" s="95">
        <v>20.476</v>
      </c>
      <c r="AF52" s="95">
        <v>20.484</v>
      </c>
      <c r="AG52" s="96">
        <v>20.533</v>
      </c>
      <c r="AH52" s="5">
        <v>0.9912</v>
      </c>
      <c r="AI52" s="5">
        <v>0.1146</v>
      </c>
      <c r="AK52" s="7">
        <f aca="true" t="shared" si="20" ref="AK52:BE52">$AH$52*M52+$AI$52</f>
        <v>20.592792</v>
      </c>
      <c r="AL52" s="7">
        <f t="shared" si="20"/>
        <v>20.5471968</v>
      </c>
      <c r="AM52" s="7">
        <f t="shared" si="20"/>
        <v>20.5561176</v>
      </c>
      <c r="AN52" s="7">
        <f t="shared" si="20"/>
        <v>20.563055999999996</v>
      </c>
      <c r="AO52" s="7">
        <f t="shared" si="20"/>
        <v>20.519443199999998</v>
      </c>
      <c r="AP52" s="7">
        <f t="shared" si="20"/>
        <v>20.5353024</v>
      </c>
      <c r="AQ52" s="7">
        <f t="shared" si="20"/>
        <v>20.523408</v>
      </c>
      <c r="AR52" s="7">
        <f t="shared" si="20"/>
        <v>20.5561176</v>
      </c>
      <c r="AS52" s="7">
        <f t="shared" si="20"/>
        <v>20.568012</v>
      </c>
      <c r="AT52" s="7">
        <f t="shared" si="20"/>
        <v>20.531337599999997</v>
      </c>
      <c r="AU52" s="7">
        <f t="shared" si="20"/>
        <v>20.523408</v>
      </c>
      <c r="AV52" s="7">
        <f t="shared" si="20"/>
        <v>20.5442232</v>
      </c>
      <c r="AW52" s="7">
        <f t="shared" si="20"/>
        <v>20.4956544</v>
      </c>
      <c r="AX52" s="7">
        <f t="shared" si="20"/>
        <v>20.523408</v>
      </c>
      <c r="AY52" s="7">
        <f t="shared" si="20"/>
        <v>20.5442232</v>
      </c>
      <c r="AZ52" s="7">
        <f t="shared" si="20"/>
        <v>20.5402584</v>
      </c>
      <c r="BA52" s="7">
        <f t="shared" si="20"/>
        <v>20.470874399999996</v>
      </c>
      <c r="BB52" s="7">
        <f t="shared" si="20"/>
        <v>20.4470856</v>
      </c>
      <c r="BC52" s="7">
        <f t="shared" si="20"/>
        <v>20.4104112</v>
      </c>
      <c r="BD52" s="7">
        <f t="shared" si="20"/>
        <v>20.4183408</v>
      </c>
      <c r="BE52" s="7">
        <f t="shared" si="20"/>
        <v>20.4669096</v>
      </c>
    </row>
    <row r="53" spans="1:57" ht="9.75">
      <c r="A53" s="5">
        <v>17</v>
      </c>
      <c r="B53" s="81" t="s">
        <v>62</v>
      </c>
      <c r="C53" s="87">
        <f t="shared" si="1"/>
        <v>20.576780114285715</v>
      </c>
      <c r="D53" s="88">
        <f t="shared" si="2"/>
        <v>0.03254593354362897</v>
      </c>
      <c r="E53" s="89">
        <f t="shared" si="3"/>
        <v>20.520615999999997</v>
      </c>
      <c r="F53" s="90">
        <f t="shared" si="4"/>
        <v>20.633795199999998</v>
      </c>
      <c r="G53" s="82">
        <v>2.19</v>
      </c>
      <c r="H53" s="85">
        <v>1</v>
      </c>
      <c r="I53" s="84">
        <v>0.25</v>
      </c>
      <c r="J53" s="85"/>
      <c r="K53" s="86"/>
      <c r="L53" s="85"/>
      <c r="M53" s="94">
        <v>20.709</v>
      </c>
      <c r="N53" s="95">
        <v>20.688</v>
      </c>
      <c r="O53" s="95">
        <v>20.684</v>
      </c>
      <c r="P53" s="95">
        <v>20.691</v>
      </c>
      <c r="Q53" s="95">
        <v>20.672</v>
      </c>
      <c r="R53" s="95">
        <v>20.688</v>
      </c>
      <c r="S53" s="95">
        <v>20.663</v>
      </c>
      <c r="T53" s="95">
        <v>20.659</v>
      </c>
      <c r="U53" s="95">
        <v>20.672</v>
      </c>
      <c r="V53" s="95">
        <v>20.672</v>
      </c>
      <c r="W53" s="95">
        <v>20.639</v>
      </c>
      <c r="X53" s="95">
        <v>20.635</v>
      </c>
      <c r="Y53" s="95">
        <v>20.611</v>
      </c>
      <c r="Z53" s="95">
        <v>20.639</v>
      </c>
      <c r="AA53" s="95">
        <v>20.659</v>
      </c>
      <c r="AB53" s="95">
        <v>20.644</v>
      </c>
      <c r="AC53" s="95">
        <v>20.623</v>
      </c>
      <c r="AD53" s="95">
        <v>20.635</v>
      </c>
      <c r="AE53" s="95">
        <v>20.598</v>
      </c>
      <c r="AF53" s="95">
        <v>20.595</v>
      </c>
      <c r="AG53" s="96">
        <v>20.607</v>
      </c>
      <c r="AH53" s="5">
        <v>0.9928</v>
      </c>
      <c r="AI53" s="5">
        <v>0.0739</v>
      </c>
      <c r="AK53" s="7">
        <f aca="true" t="shared" si="21" ref="AK53:BE53">$AH$53*M53+$AI$53</f>
        <v>20.633795199999998</v>
      </c>
      <c r="AL53" s="7">
        <f t="shared" si="21"/>
        <v>20.6129464</v>
      </c>
      <c r="AM53" s="7">
        <f t="shared" si="21"/>
        <v>20.6089752</v>
      </c>
      <c r="AN53" s="7">
        <f t="shared" si="21"/>
        <v>20.6159248</v>
      </c>
      <c r="AO53" s="7">
        <f t="shared" si="21"/>
        <v>20.5970616</v>
      </c>
      <c r="AP53" s="7">
        <f t="shared" si="21"/>
        <v>20.6129464</v>
      </c>
      <c r="AQ53" s="7">
        <f t="shared" si="21"/>
        <v>20.5881264</v>
      </c>
      <c r="AR53" s="7">
        <f t="shared" si="21"/>
        <v>20.584155199999998</v>
      </c>
      <c r="AS53" s="7">
        <f t="shared" si="21"/>
        <v>20.5970616</v>
      </c>
      <c r="AT53" s="7">
        <f t="shared" si="21"/>
        <v>20.5970616</v>
      </c>
      <c r="AU53" s="7">
        <f t="shared" si="21"/>
        <v>20.564299199999997</v>
      </c>
      <c r="AV53" s="7">
        <f t="shared" si="21"/>
        <v>20.560328000000002</v>
      </c>
      <c r="AW53" s="7">
        <f t="shared" si="21"/>
        <v>20.5365008</v>
      </c>
      <c r="AX53" s="7">
        <f t="shared" si="21"/>
        <v>20.564299199999997</v>
      </c>
      <c r="AY53" s="7">
        <f t="shared" si="21"/>
        <v>20.584155199999998</v>
      </c>
      <c r="AZ53" s="7">
        <f t="shared" si="21"/>
        <v>20.569263199999998</v>
      </c>
      <c r="BA53" s="7">
        <f t="shared" si="21"/>
        <v>20.5484144</v>
      </c>
      <c r="BB53" s="7">
        <f t="shared" si="21"/>
        <v>20.560328000000002</v>
      </c>
      <c r="BC53" s="7">
        <f t="shared" si="21"/>
        <v>20.523594399999997</v>
      </c>
      <c r="BD53" s="7">
        <f t="shared" si="21"/>
        <v>20.520615999999997</v>
      </c>
      <c r="BE53" s="7">
        <f t="shared" si="21"/>
        <v>20.532529599999997</v>
      </c>
    </row>
    <row r="54" spans="1:57" ht="9.75">
      <c r="A54" s="5">
        <v>18</v>
      </c>
      <c r="B54" s="81" t="s">
        <v>63</v>
      </c>
      <c r="C54" s="87">
        <f t="shared" si="1"/>
        <v>20.622599999999995</v>
      </c>
      <c r="D54" s="88">
        <f t="shared" si="2"/>
        <v>0.03212826971998328</v>
      </c>
      <c r="E54" s="89">
        <f t="shared" si="3"/>
        <v>20.574128</v>
      </c>
      <c r="F54" s="90">
        <f t="shared" si="4"/>
        <v>20.666756</v>
      </c>
      <c r="G54" s="82">
        <v>2.19</v>
      </c>
      <c r="H54" s="85">
        <v>1.2</v>
      </c>
      <c r="I54" s="84">
        <v>0.25</v>
      </c>
      <c r="J54" s="85"/>
      <c r="K54" s="86"/>
      <c r="L54" s="85"/>
      <c r="M54" s="94">
        <v>20.758</v>
      </c>
      <c r="N54" s="95">
        <v>20.761</v>
      </c>
      <c r="O54" s="95">
        <v>20.757</v>
      </c>
      <c r="P54" s="95">
        <v>20.74</v>
      </c>
      <c r="Q54" s="95">
        <v>20.745</v>
      </c>
      <c r="R54" s="95">
        <v>20.761</v>
      </c>
      <c r="S54" s="95">
        <v>20.736</v>
      </c>
      <c r="T54" s="95">
        <v>20.733</v>
      </c>
      <c r="U54" s="95">
        <v>20.733</v>
      </c>
      <c r="V54" s="95">
        <v>20.745</v>
      </c>
      <c r="W54" s="95">
        <v>20.7</v>
      </c>
      <c r="X54" s="95">
        <v>20.696</v>
      </c>
      <c r="Y54" s="95">
        <v>20.684</v>
      </c>
      <c r="Z54" s="95">
        <v>20.7</v>
      </c>
      <c r="AA54" s="95">
        <v>20.708</v>
      </c>
      <c r="AB54" s="95">
        <v>20.705</v>
      </c>
      <c r="AC54" s="95">
        <v>20.684</v>
      </c>
      <c r="AD54" s="95">
        <v>20.696</v>
      </c>
      <c r="AE54" s="95">
        <v>20.672</v>
      </c>
      <c r="AF54" s="95">
        <v>20.668</v>
      </c>
      <c r="AG54" s="96">
        <v>20.668</v>
      </c>
      <c r="AH54" s="5">
        <v>0.996</v>
      </c>
      <c r="AI54" s="5">
        <v>-0.0112</v>
      </c>
      <c r="AK54" s="7">
        <f aca="true" t="shared" si="22" ref="AK54:BE54">$AH$54*M54+$AI$54</f>
        <v>20.663768</v>
      </c>
      <c r="AL54" s="7">
        <f t="shared" si="22"/>
        <v>20.666756</v>
      </c>
      <c r="AM54" s="7">
        <f t="shared" si="22"/>
        <v>20.662772000000004</v>
      </c>
      <c r="AN54" s="7">
        <f t="shared" si="22"/>
        <v>20.64584</v>
      </c>
      <c r="AO54" s="7">
        <f t="shared" si="22"/>
        <v>20.650820000000003</v>
      </c>
      <c r="AP54" s="7">
        <f t="shared" si="22"/>
        <v>20.666756</v>
      </c>
      <c r="AQ54" s="7">
        <f t="shared" si="22"/>
        <v>20.641856</v>
      </c>
      <c r="AR54" s="7">
        <f t="shared" si="22"/>
        <v>20.638868000000002</v>
      </c>
      <c r="AS54" s="7">
        <f t="shared" si="22"/>
        <v>20.638868000000002</v>
      </c>
      <c r="AT54" s="7">
        <f t="shared" si="22"/>
        <v>20.650820000000003</v>
      </c>
      <c r="AU54" s="7">
        <f t="shared" si="22"/>
        <v>20.606</v>
      </c>
      <c r="AV54" s="7">
        <f t="shared" si="22"/>
        <v>20.602016000000003</v>
      </c>
      <c r="AW54" s="7">
        <f t="shared" si="22"/>
        <v>20.590064</v>
      </c>
      <c r="AX54" s="7">
        <f t="shared" si="22"/>
        <v>20.606</v>
      </c>
      <c r="AY54" s="7">
        <f t="shared" si="22"/>
        <v>20.613968</v>
      </c>
      <c r="AZ54" s="7">
        <f t="shared" si="22"/>
        <v>20.610979999999998</v>
      </c>
      <c r="BA54" s="7">
        <f t="shared" si="22"/>
        <v>20.590064</v>
      </c>
      <c r="BB54" s="7">
        <f t="shared" si="22"/>
        <v>20.602016000000003</v>
      </c>
      <c r="BC54" s="7">
        <f t="shared" si="22"/>
        <v>20.578112</v>
      </c>
      <c r="BD54" s="7">
        <f t="shared" si="22"/>
        <v>20.574128</v>
      </c>
      <c r="BE54" s="7">
        <f t="shared" si="22"/>
        <v>20.574128</v>
      </c>
    </row>
    <row r="55" spans="1:57" ht="9.75">
      <c r="A55" s="5">
        <v>19</v>
      </c>
      <c r="B55" s="81" t="s">
        <v>64</v>
      </c>
      <c r="C55" s="87">
        <f t="shared" si="1"/>
        <v>20.565122333333335</v>
      </c>
      <c r="D55" s="88">
        <f t="shared" si="2"/>
        <v>0.031102563612543495</v>
      </c>
      <c r="E55" s="89">
        <f t="shared" si="3"/>
        <v>20.5171805</v>
      </c>
      <c r="F55" s="90">
        <f t="shared" si="4"/>
        <v>20.6094272</v>
      </c>
      <c r="G55" s="82">
        <v>2.19</v>
      </c>
      <c r="H55" s="85">
        <v>1.4</v>
      </c>
      <c r="I55" s="84">
        <v>0.25</v>
      </c>
      <c r="J55" s="85"/>
      <c r="K55" s="86"/>
      <c r="L55" s="85"/>
      <c r="M55" s="94">
        <v>20.673</v>
      </c>
      <c r="N55" s="95">
        <v>20.675</v>
      </c>
      <c r="O55" s="95">
        <v>20.672</v>
      </c>
      <c r="P55" s="95">
        <v>20.679</v>
      </c>
      <c r="Q55" s="95">
        <v>20.684</v>
      </c>
      <c r="R55" s="95">
        <v>20.688</v>
      </c>
      <c r="S55" s="95">
        <v>20.663</v>
      </c>
      <c r="T55" s="95">
        <v>20.647</v>
      </c>
      <c r="U55" s="95">
        <v>20.659</v>
      </c>
      <c r="V55" s="95">
        <v>20.672</v>
      </c>
      <c r="W55" s="95">
        <v>20.626</v>
      </c>
      <c r="X55" s="95">
        <v>20.611</v>
      </c>
      <c r="Y55" s="95">
        <v>20.598</v>
      </c>
      <c r="Z55" s="95">
        <v>20.614</v>
      </c>
      <c r="AA55" s="95">
        <v>20.647</v>
      </c>
      <c r="AB55" s="95">
        <v>20.631</v>
      </c>
      <c r="AC55" s="95">
        <v>20.611</v>
      </c>
      <c r="AD55" s="95">
        <v>20.647</v>
      </c>
      <c r="AE55" s="95">
        <v>20.623</v>
      </c>
      <c r="AF55" s="95">
        <v>20.595</v>
      </c>
      <c r="AG55" s="96">
        <v>20.595</v>
      </c>
      <c r="AH55" s="5">
        <v>0.9919</v>
      </c>
      <c r="AI55" s="5">
        <v>0.089</v>
      </c>
      <c r="AK55" s="7">
        <f aca="true" t="shared" si="23" ref="AK55:BE55">$AH$55*M55+$AI$55</f>
        <v>20.594548699999997</v>
      </c>
      <c r="AL55" s="7">
        <f t="shared" si="23"/>
        <v>20.5965325</v>
      </c>
      <c r="AM55" s="7">
        <f t="shared" si="23"/>
        <v>20.593556799999998</v>
      </c>
      <c r="AN55" s="7">
        <f t="shared" si="23"/>
        <v>20.600500099999998</v>
      </c>
      <c r="AO55" s="7">
        <f t="shared" si="23"/>
        <v>20.6054596</v>
      </c>
      <c r="AP55" s="7">
        <f t="shared" si="23"/>
        <v>20.6094272</v>
      </c>
      <c r="AQ55" s="7">
        <f t="shared" si="23"/>
        <v>20.5846297</v>
      </c>
      <c r="AR55" s="7">
        <f t="shared" si="23"/>
        <v>20.568759299999996</v>
      </c>
      <c r="AS55" s="7">
        <f t="shared" si="23"/>
        <v>20.580662099999998</v>
      </c>
      <c r="AT55" s="7">
        <f t="shared" si="23"/>
        <v>20.593556799999998</v>
      </c>
      <c r="AU55" s="7">
        <f t="shared" si="23"/>
        <v>20.5479294</v>
      </c>
      <c r="AV55" s="7">
        <f t="shared" si="23"/>
        <v>20.5330509</v>
      </c>
      <c r="AW55" s="7">
        <f t="shared" si="23"/>
        <v>20.5201562</v>
      </c>
      <c r="AX55" s="7">
        <f t="shared" si="23"/>
        <v>20.5360266</v>
      </c>
      <c r="AY55" s="7">
        <f t="shared" si="23"/>
        <v>20.568759299999996</v>
      </c>
      <c r="AZ55" s="7">
        <f t="shared" si="23"/>
        <v>20.5528889</v>
      </c>
      <c r="BA55" s="7">
        <f t="shared" si="23"/>
        <v>20.5330509</v>
      </c>
      <c r="BB55" s="7">
        <f t="shared" si="23"/>
        <v>20.568759299999996</v>
      </c>
      <c r="BC55" s="7">
        <f t="shared" si="23"/>
        <v>20.5449537</v>
      </c>
      <c r="BD55" s="7">
        <f t="shared" si="23"/>
        <v>20.5171805</v>
      </c>
      <c r="BE55" s="7">
        <f t="shared" si="23"/>
        <v>20.5171805</v>
      </c>
    </row>
    <row r="56" spans="1:57" ht="9.75">
      <c r="A56" s="5">
        <v>20</v>
      </c>
      <c r="B56" s="81" t="s">
        <v>65</v>
      </c>
      <c r="C56" s="87">
        <f t="shared" si="1"/>
        <v>20.59833135238096</v>
      </c>
      <c r="D56" s="88">
        <f t="shared" si="2"/>
        <v>0.0329689869336565</v>
      </c>
      <c r="E56" s="89">
        <f t="shared" si="3"/>
        <v>20.533499600000003</v>
      </c>
      <c r="F56" s="90">
        <f t="shared" si="4"/>
        <v>20.6505084</v>
      </c>
      <c r="G56" s="82">
        <v>2.19</v>
      </c>
      <c r="H56" s="85">
        <v>1.6</v>
      </c>
      <c r="I56" s="84">
        <v>0.25</v>
      </c>
      <c r="J56" s="85"/>
      <c r="K56" s="86"/>
      <c r="L56" s="85"/>
      <c r="M56" s="94">
        <v>20.746</v>
      </c>
      <c r="N56" s="95">
        <v>20.749</v>
      </c>
      <c r="O56" s="95">
        <v>20.721</v>
      </c>
      <c r="P56" s="95">
        <v>20.728</v>
      </c>
      <c r="Q56" s="95">
        <v>20.721</v>
      </c>
      <c r="R56" s="95">
        <v>20.712</v>
      </c>
      <c r="S56" s="95">
        <v>20.7</v>
      </c>
      <c r="T56" s="95">
        <v>20.696</v>
      </c>
      <c r="U56" s="95">
        <v>20.721</v>
      </c>
      <c r="V56" s="95">
        <v>20.721</v>
      </c>
      <c r="W56" s="95">
        <v>20.675</v>
      </c>
      <c r="X56" s="95">
        <v>20.672</v>
      </c>
      <c r="Y56" s="95">
        <v>20.647</v>
      </c>
      <c r="Z56" s="95">
        <v>20.675</v>
      </c>
      <c r="AA56" s="95">
        <v>20.721</v>
      </c>
      <c r="AB56" s="95">
        <v>20.705</v>
      </c>
      <c r="AC56" s="95">
        <v>20.684</v>
      </c>
      <c r="AD56" s="95">
        <v>20.696</v>
      </c>
      <c r="AE56" s="95">
        <v>20.659</v>
      </c>
      <c r="AF56" s="95">
        <v>20.631</v>
      </c>
      <c r="AG56" s="96">
        <v>20.644</v>
      </c>
      <c r="AH56" s="5">
        <v>0.9916</v>
      </c>
      <c r="AI56" s="5">
        <v>0.0758</v>
      </c>
      <c r="AK56" s="7">
        <f aca="true" t="shared" si="24" ref="AK56:BE56">$AH$56*M56+$AI$56</f>
        <v>20.6475336</v>
      </c>
      <c r="AL56" s="7">
        <f t="shared" si="24"/>
        <v>20.6505084</v>
      </c>
      <c r="AM56" s="7">
        <f t="shared" si="24"/>
        <v>20.622743600000003</v>
      </c>
      <c r="AN56" s="7">
        <f t="shared" si="24"/>
        <v>20.629684800000003</v>
      </c>
      <c r="AO56" s="7">
        <f t="shared" si="24"/>
        <v>20.622743600000003</v>
      </c>
      <c r="AP56" s="7">
        <f t="shared" si="24"/>
        <v>20.613819200000002</v>
      </c>
      <c r="AQ56" s="7">
        <f t="shared" si="24"/>
        <v>20.60192</v>
      </c>
      <c r="AR56" s="7">
        <f t="shared" si="24"/>
        <v>20.597953600000004</v>
      </c>
      <c r="AS56" s="7">
        <f t="shared" si="24"/>
        <v>20.622743600000003</v>
      </c>
      <c r="AT56" s="7">
        <f t="shared" si="24"/>
        <v>20.622743600000003</v>
      </c>
      <c r="AU56" s="7">
        <f t="shared" si="24"/>
        <v>20.577130000000004</v>
      </c>
      <c r="AV56" s="7">
        <f t="shared" si="24"/>
        <v>20.574155200000003</v>
      </c>
      <c r="AW56" s="7">
        <f t="shared" si="24"/>
        <v>20.5493652</v>
      </c>
      <c r="AX56" s="7">
        <f t="shared" si="24"/>
        <v>20.577130000000004</v>
      </c>
      <c r="AY56" s="7">
        <f t="shared" si="24"/>
        <v>20.622743600000003</v>
      </c>
      <c r="AZ56" s="7">
        <f t="shared" si="24"/>
        <v>20.606878000000002</v>
      </c>
      <c r="BA56" s="7">
        <f t="shared" si="24"/>
        <v>20.586054400000002</v>
      </c>
      <c r="BB56" s="7">
        <f t="shared" si="24"/>
        <v>20.597953600000004</v>
      </c>
      <c r="BC56" s="7">
        <f t="shared" si="24"/>
        <v>20.561264400000002</v>
      </c>
      <c r="BD56" s="7">
        <f t="shared" si="24"/>
        <v>20.533499600000003</v>
      </c>
      <c r="BE56" s="7">
        <f t="shared" si="24"/>
        <v>20.5463904</v>
      </c>
    </row>
    <row r="57" spans="1:57" ht="9.75">
      <c r="A57" s="5">
        <v>21</v>
      </c>
      <c r="B57" s="81" t="s">
        <v>66</v>
      </c>
      <c r="C57" s="87">
        <f t="shared" si="1"/>
        <v>20.47964736666667</v>
      </c>
      <c r="D57" s="88">
        <f t="shared" si="2"/>
        <v>0.02231678653485635</v>
      </c>
      <c r="E57" s="89">
        <f t="shared" si="3"/>
        <v>20.4244984</v>
      </c>
      <c r="F57" s="90">
        <f t="shared" si="4"/>
        <v>20.525549800000004</v>
      </c>
      <c r="G57" s="82">
        <v>2.19</v>
      </c>
      <c r="H57" s="85">
        <v>1.8</v>
      </c>
      <c r="I57" s="84">
        <v>0.25</v>
      </c>
      <c r="J57" s="85"/>
      <c r="K57" s="86"/>
      <c r="L57" s="85"/>
      <c r="M57" s="94">
        <v>20.414</v>
      </c>
      <c r="N57" s="95">
        <v>20.384</v>
      </c>
      <c r="O57" s="95">
        <v>20.384</v>
      </c>
      <c r="P57" s="95">
        <v>20.372</v>
      </c>
      <c r="Q57" s="95">
        <v>20.372</v>
      </c>
      <c r="R57" s="95">
        <v>20.344</v>
      </c>
      <c r="S57" s="95">
        <v>20.393</v>
      </c>
      <c r="T57" s="95">
        <v>20.381</v>
      </c>
      <c r="U57" s="95">
        <v>20.365</v>
      </c>
      <c r="V57" s="95">
        <v>20.377</v>
      </c>
      <c r="W57" s="95">
        <v>20.353</v>
      </c>
      <c r="X57" s="95">
        <v>20.368</v>
      </c>
      <c r="Y57" s="95">
        <v>20.356</v>
      </c>
      <c r="Z57" s="95">
        <v>20.365</v>
      </c>
      <c r="AA57" s="95">
        <v>20.377</v>
      </c>
      <c r="AB57" s="95">
        <v>20.365</v>
      </c>
      <c r="AC57" s="95">
        <v>20.389</v>
      </c>
      <c r="AD57" s="95">
        <v>20.349</v>
      </c>
      <c r="AE57" s="95">
        <v>20.328</v>
      </c>
      <c r="AF57" s="95">
        <v>20.312</v>
      </c>
      <c r="AG57" s="96">
        <v>20.373</v>
      </c>
      <c r="AH57" s="5">
        <v>0.9907</v>
      </c>
      <c r="AI57" s="5">
        <v>0.3014</v>
      </c>
      <c r="AK57" s="7">
        <f aca="true" t="shared" si="25" ref="AK57:BE57">$AH$57*M57+$AI$57</f>
        <v>20.525549800000004</v>
      </c>
      <c r="AL57" s="7">
        <f t="shared" si="25"/>
        <v>20.4958288</v>
      </c>
      <c r="AM57" s="7">
        <f t="shared" si="25"/>
        <v>20.4958288</v>
      </c>
      <c r="AN57" s="7">
        <f t="shared" si="25"/>
        <v>20.4839404</v>
      </c>
      <c r="AO57" s="7">
        <f t="shared" si="25"/>
        <v>20.4839404</v>
      </c>
      <c r="AP57" s="7">
        <f t="shared" si="25"/>
        <v>20.4562008</v>
      </c>
      <c r="AQ57" s="7">
        <f t="shared" si="25"/>
        <v>20.5047451</v>
      </c>
      <c r="AR57" s="7">
        <f t="shared" si="25"/>
        <v>20.4928567</v>
      </c>
      <c r="AS57" s="7">
        <f t="shared" si="25"/>
        <v>20.4770055</v>
      </c>
      <c r="AT57" s="7">
        <f t="shared" si="25"/>
        <v>20.4888939</v>
      </c>
      <c r="AU57" s="7">
        <f t="shared" si="25"/>
        <v>20.465117100000004</v>
      </c>
      <c r="AV57" s="7">
        <f t="shared" si="25"/>
        <v>20.4799776</v>
      </c>
      <c r="AW57" s="7">
        <f t="shared" si="25"/>
        <v>20.4680892</v>
      </c>
      <c r="AX57" s="7">
        <f t="shared" si="25"/>
        <v>20.4770055</v>
      </c>
      <c r="AY57" s="7">
        <f t="shared" si="25"/>
        <v>20.4888939</v>
      </c>
      <c r="AZ57" s="7">
        <f t="shared" si="25"/>
        <v>20.4770055</v>
      </c>
      <c r="BA57" s="7">
        <f t="shared" si="25"/>
        <v>20.5007823</v>
      </c>
      <c r="BB57" s="7">
        <f t="shared" si="25"/>
        <v>20.4611543</v>
      </c>
      <c r="BC57" s="7">
        <f t="shared" si="25"/>
        <v>20.4403496</v>
      </c>
      <c r="BD57" s="7">
        <f t="shared" si="25"/>
        <v>20.4244984</v>
      </c>
      <c r="BE57" s="7">
        <f t="shared" si="25"/>
        <v>20.484931100000004</v>
      </c>
    </row>
    <row r="58" spans="1:57" ht="9.75">
      <c r="A58" s="5">
        <v>22</v>
      </c>
      <c r="B58" s="81" t="s">
        <v>67</v>
      </c>
      <c r="C58" s="87">
        <f t="shared" si="1"/>
        <v>20.48693592857143</v>
      </c>
      <c r="D58" s="88">
        <f t="shared" si="2"/>
        <v>0.02545507151422227</v>
      </c>
      <c r="E58" s="89">
        <f t="shared" si="3"/>
        <v>20.4208526</v>
      </c>
      <c r="F58" s="90">
        <f t="shared" si="4"/>
        <v>20.5287554</v>
      </c>
      <c r="G58" s="82">
        <v>2.19</v>
      </c>
      <c r="H58" s="85">
        <v>2</v>
      </c>
      <c r="I58" s="84">
        <v>0.25</v>
      </c>
      <c r="J58" s="85"/>
      <c r="K58" s="86"/>
      <c r="L58" s="85"/>
      <c r="M58" s="94">
        <v>20.487</v>
      </c>
      <c r="N58" s="95">
        <v>20.494</v>
      </c>
      <c r="O58" s="95">
        <v>20.494</v>
      </c>
      <c r="P58" s="95">
        <v>20.482</v>
      </c>
      <c r="Q58" s="95">
        <v>20.445</v>
      </c>
      <c r="R58" s="95">
        <v>20.43</v>
      </c>
      <c r="S58" s="95">
        <v>20.454</v>
      </c>
      <c r="T58" s="95">
        <v>20.466</v>
      </c>
      <c r="U58" s="95">
        <v>20.45</v>
      </c>
      <c r="V58" s="95">
        <v>20.463</v>
      </c>
      <c r="W58" s="95">
        <v>20.438</v>
      </c>
      <c r="X58" s="95">
        <v>20.43</v>
      </c>
      <c r="Y58" s="95">
        <v>20.454</v>
      </c>
      <c r="Z58" s="95">
        <v>20.45</v>
      </c>
      <c r="AA58" s="95">
        <v>20.463</v>
      </c>
      <c r="AB58" s="95">
        <v>20.463</v>
      </c>
      <c r="AC58" s="95">
        <v>20.438</v>
      </c>
      <c r="AD58" s="95">
        <v>20.435</v>
      </c>
      <c r="AE58" s="95">
        <v>20.426</v>
      </c>
      <c r="AF58" s="95">
        <v>20.386</v>
      </c>
      <c r="AG58" s="96">
        <v>20.447</v>
      </c>
      <c r="AH58" s="5">
        <v>0.9991</v>
      </c>
      <c r="AI58" s="5">
        <v>0.0532</v>
      </c>
      <c r="AK58" s="7">
        <f aca="true" t="shared" si="26" ref="AK58:BE58">$AH$58*M58+$AI$58</f>
        <v>20.5217617</v>
      </c>
      <c r="AL58" s="7">
        <f t="shared" si="26"/>
        <v>20.5287554</v>
      </c>
      <c r="AM58" s="7">
        <f t="shared" si="26"/>
        <v>20.5287554</v>
      </c>
      <c r="AN58" s="7">
        <f t="shared" si="26"/>
        <v>20.5167662</v>
      </c>
      <c r="AO58" s="7">
        <f t="shared" si="26"/>
        <v>20.479799500000002</v>
      </c>
      <c r="AP58" s="7">
        <f t="shared" si="26"/>
        <v>20.464813</v>
      </c>
      <c r="AQ58" s="7">
        <f t="shared" si="26"/>
        <v>20.4887914</v>
      </c>
      <c r="AR58" s="7">
        <f t="shared" si="26"/>
        <v>20.500780600000002</v>
      </c>
      <c r="AS58" s="7">
        <f t="shared" si="26"/>
        <v>20.484795</v>
      </c>
      <c r="AT58" s="7">
        <f t="shared" si="26"/>
        <v>20.497783300000002</v>
      </c>
      <c r="AU58" s="7">
        <f t="shared" si="26"/>
        <v>20.4728058</v>
      </c>
      <c r="AV58" s="7">
        <f t="shared" si="26"/>
        <v>20.464813</v>
      </c>
      <c r="AW58" s="7">
        <f t="shared" si="26"/>
        <v>20.4887914</v>
      </c>
      <c r="AX58" s="7">
        <f t="shared" si="26"/>
        <v>20.484795</v>
      </c>
      <c r="AY58" s="7">
        <f t="shared" si="26"/>
        <v>20.497783300000002</v>
      </c>
      <c r="AZ58" s="7">
        <f t="shared" si="26"/>
        <v>20.497783300000002</v>
      </c>
      <c r="BA58" s="7">
        <f t="shared" si="26"/>
        <v>20.4728058</v>
      </c>
      <c r="BB58" s="7">
        <f t="shared" si="26"/>
        <v>20.4698085</v>
      </c>
      <c r="BC58" s="7">
        <f t="shared" si="26"/>
        <v>20.460816599999998</v>
      </c>
      <c r="BD58" s="7">
        <f t="shared" si="26"/>
        <v>20.4208526</v>
      </c>
      <c r="BE58" s="7">
        <f t="shared" si="26"/>
        <v>20.481797699999998</v>
      </c>
    </row>
    <row r="59" spans="1:57" ht="9.75">
      <c r="A59" s="5">
        <v>23</v>
      </c>
      <c r="B59" s="81" t="s">
        <v>68</v>
      </c>
      <c r="C59" s="87">
        <f t="shared" si="1"/>
        <v>20.492079333333336</v>
      </c>
      <c r="D59" s="88">
        <f t="shared" si="2"/>
        <v>0.02365556913146045</v>
      </c>
      <c r="E59" s="89">
        <f t="shared" si="3"/>
        <v>20.430262000000003</v>
      </c>
      <c r="F59" s="90">
        <f t="shared" si="4"/>
        <v>20.531650000000003</v>
      </c>
      <c r="G59" s="82">
        <v>2.19</v>
      </c>
      <c r="H59" s="85">
        <v>2.2</v>
      </c>
      <c r="I59" s="84">
        <v>0.25</v>
      </c>
      <c r="J59" s="85"/>
      <c r="K59" s="86"/>
      <c r="L59" s="85"/>
      <c r="M59" s="94">
        <v>20.475</v>
      </c>
      <c r="N59" s="95">
        <v>20.47</v>
      </c>
      <c r="O59" s="95">
        <v>20.47</v>
      </c>
      <c r="P59" s="95">
        <v>20.445</v>
      </c>
      <c r="Q59" s="95">
        <v>20.421</v>
      </c>
      <c r="R59" s="95">
        <v>20.417</v>
      </c>
      <c r="S59" s="95">
        <v>20.454</v>
      </c>
      <c r="T59" s="95">
        <v>20.454</v>
      </c>
      <c r="U59" s="95">
        <v>20.438</v>
      </c>
      <c r="V59" s="95">
        <v>20.426</v>
      </c>
      <c r="W59" s="95">
        <v>20.438</v>
      </c>
      <c r="X59" s="95">
        <v>20.43</v>
      </c>
      <c r="Y59" s="95">
        <v>20.442</v>
      </c>
      <c r="Z59" s="95">
        <v>20.414</v>
      </c>
      <c r="AA59" s="95">
        <v>20.438</v>
      </c>
      <c r="AB59" s="95">
        <v>20.45</v>
      </c>
      <c r="AC59" s="95">
        <v>20.438</v>
      </c>
      <c r="AD59" s="95">
        <v>20.422</v>
      </c>
      <c r="AE59" s="95">
        <v>20.414</v>
      </c>
      <c r="AF59" s="95">
        <v>20.373</v>
      </c>
      <c r="AG59" s="96">
        <v>20.41</v>
      </c>
      <c r="AH59" s="5">
        <v>0.994</v>
      </c>
      <c r="AI59" s="5">
        <v>0.1795</v>
      </c>
      <c r="AK59" s="7">
        <f aca="true" t="shared" si="27" ref="AK59:BE59">$AH$59*M59+$AI$59</f>
        <v>20.531650000000003</v>
      </c>
      <c r="AL59" s="7">
        <f t="shared" si="27"/>
        <v>20.52668</v>
      </c>
      <c r="AM59" s="7">
        <f t="shared" si="27"/>
        <v>20.52668</v>
      </c>
      <c r="AN59" s="7">
        <f t="shared" si="27"/>
        <v>20.50183</v>
      </c>
      <c r="AO59" s="7">
        <f t="shared" si="27"/>
        <v>20.477974</v>
      </c>
      <c r="AP59" s="7">
        <f t="shared" si="27"/>
        <v>20.473998</v>
      </c>
      <c r="AQ59" s="7">
        <f t="shared" si="27"/>
        <v>20.510776</v>
      </c>
      <c r="AR59" s="7">
        <f t="shared" si="27"/>
        <v>20.510776</v>
      </c>
      <c r="AS59" s="7">
        <f t="shared" si="27"/>
        <v>20.494872</v>
      </c>
      <c r="AT59" s="7">
        <f t="shared" si="27"/>
        <v>20.482944</v>
      </c>
      <c r="AU59" s="7">
        <f t="shared" si="27"/>
        <v>20.494872</v>
      </c>
      <c r="AV59" s="7">
        <f t="shared" si="27"/>
        <v>20.48692</v>
      </c>
      <c r="AW59" s="7">
        <f t="shared" si="27"/>
        <v>20.498848000000002</v>
      </c>
      <c r="AX59" s="7">
        <f t="shared" si="27"/>
        <v>20.471016000000002</v>
      </c>
      <c r="AY59" s="7">
        <f t="shared" si="27"/>
        <v>20.494872</v>
      </c>
      <c r="AZ59" s="7">
        <f t="shared" si="27"/>
        <v>20.5068</v>
      </c>
      <c r="BA59" s="7">
        <f t="shared" si="27"/>
        <v>20.494872</v>
      </c>
      <c r="BB59" s="7">
        <f t="shared" si="27"/>
        <v>20.478968000000002</v>
      </c>
      <c r="BC59" s="7">
        <f t="shared" si="27"/>
        <v>20.471016000000002</v>
      </c>
      <c r="BD59" s="7">
        <f t="shared" si="27"/>
        <v>20.430262000000003</v>
      </c>
      <c r="BE59" s="7">
        <f t="shared" si="27"/>
        <v>20.46704</v>
      </c>
    </row>
    <row r="60" spans="1:57" ht="9.75">
      <c r="A60" s="5">
        <v>24</v>
      </c>
      <c r="B60" s="81" t="s">
        <v>69</v>
      </c>
      <c r="C60" s="87">
        <f t="shared" si="1"/>
        <v>20.4942221</v>
      </c>
      <c r="D60" s="88">
        <f t="shared" si="2"/>
        <v>0.024566493699813684</v>
      </c>
      <c r="E60" s="89">
        <f t="shared" si="3"/>
        <v>20.4345614</v>
      </c>
      <c r="F60" s="90">
        <f t="shared" si="4"/>
        <v>20.530551799999998</v>
      </c>
      <c r="G60" s="82">
        <v>2.19</v>
      </c>
      <c r="H60" s="85">
        <v>2.4</v>
      </c>
      <c r="I60" s="84">
        <v>0.25</v>
      </c>
      <c r="J60" s="85"/>
      <c r="K60" s="86"/>
      <c r="L60" s="85"/>
      <c r="M60" s="94">
        <v>20.475</v>
      </c>
      <c r="N60" s="95">
        <v>20.482</v>
      </c>
      <c r="O60" s="95">
        <v>20.482</v>
      </c>
      <c r="P60" s="95">
        <v>20.458</v>
      </c>
      <c r="Q60" s="95">
        <v>20.433</v>
      </c>
      <c r="R60" s="95">
        <v>20.43</v>
      </c>
      <c r="S60" s="95">
        <v>20.466</v>
      </c>
      <c r="T60" s="95">
        <v>20.466</v>
      </c>
      <c r="U60" s="95">
        <v>20.45</v>
      </c>
      <c r="V60" s="95">
        <v>20.45</v>
      </c>
      <c r="W60" s="95">
        <v>20.438</v>
      </c>
      <c r="X60" s="95">
        <v>20.442</v>
      </c>
      <c r="Y60" s="95">
        <v>20.454</v>
      </c>
      <c r="Z60" s="95">
        <v>20.426</v>
      </c>
      <c r="AA60" s="95">
        <v>20.45</v>
      </c>
      <c r="AB60" s="95">
        <v>20.475</v>
      </c>
      <c r="AC60" s="95">
        <v>20.438</v>
      </c>
      <c r="AD60" s="95">
        <v>20.422</v>
      </c>
      <c r="AE60" s="95">
        <v>20.414</v>
      </c>
      <c r="AF60" s="95">
        <v>20.386</v>
      </c>
      <c r="AG60" s="96">
        <v>20.422</v>
      </c>
      <c r="AH60" s="5">
        <v>0.9999</v>
      </c>
      <c r="AI60" s="5">
        <v>0.0506</v>
      </c>
      <c r="AK60" s="7">
        <f aca="true" t="shared" si="28" ref="AK60:BE60">$AH$60*M60+$AI$60</f>
        <v>20.5235525</v>
      </c>
      <c r="AL60" s="7">
        <f t="shared" si="28"/>
        <v>20.530551799999998</v>
      </c>
      <c r="AM60" s="7">
        <f t="shared" si="28"/>
        <v>20.530551799999998</v>
      </c>
      <c r="AN60" s="7">
        <f t="shared" si="28"/>
        <v>20.506554199999997</v>
      </c>
      <c r="AO60" s="7">
        <f t="shared" si="28"/>
        <v>20.4815567</v>
      </c>
      <c r="AP60" s="7">
        <f t="shared" si="28"/>
        <v>20.478557</v>
      </c>
      <c r="AQ60" s="7">
        <f t="shared" si="28"/>
        <v>20.5145534</v>
      </c>
      <c r="AR60" s="7">
        <f t="shared" si="28"/>
        <v>20.5145534</v>
      </c>
      <c r="AS60" s="7">
        <f t="shared" si="28"/>
        <v>20.498555</v>
      </c>
      <c r="AT60" s="7">
        <f t="shared" si="28"/>
        <v>20.498555</v>
      </c>
      <c r="AU60" s="7">
        <f t="shared" si="28"/>
        <v>20.4865562</v>
      </c>
      <c r="AV60" s="7">
        <f t="shared" si="28"/>
        <v>20.4905558</v>
      </c>
      <c r="AW60" s="7">
        <f t="shared" si="28"/>
        <v>20.5025546</v>
      </c>
      <c r="AX60" s="7">
        <f t="shared" si="28"/>
        <v>20.4745574</v>
      </c>
      <c r="AY60" s="7">
        <f t="shared" si="28"/>
        <v>20.498555</v>
      </c>
      <c r="AZ60" s="7">
        <f t="shared" si="28"/>
        <v>20.5235525</v>
      </c>
      <c r="BA60" s="7">
        <f t="shared" si="28"/>
        <v>20.4865562</v>
      </c>
      <c r="BB60" s="7">
        <f t="shared" si="28"/>
        <v>20.4705578</v>
      </c>
      <c r="BC60" s="7">
        <f t="shared" si="28"/>
        <v>20.4625586</v>
      </c>
      <c r="BD60" s="7">
        <f t="shared" si="28"/>
        <v>20.4345614</v>
      </c>
      <c r="BE60" s="7">
        <f t="shared" si="28"/>
        <v>20.4705578</v>
      </c>
    </row>
    <row r="61" spans="1:57" ht="9.75">
      <c r="A61" s="5">
        <v>25</v>
      </c>
      <c r="B61" s="81" t="s">
        <v>70</v>
      </c>
      <c r="C61" s="87">
        <f t="shared" si="1"/>
        <v>19.247402095238094</v>
      </c>
      <c r="D61" s="88">
        <f t="shared" si="2"/>
        <v>0.09607707346033481</v>
      </c>
      <c r="E61" s="89">
        <f t="shared" si="3"/>
        <v>19.0418696</v>
      </c>
      <c r="F61" s="90">
        <f t="shared" si="4"/>
        <v>19.3812328</v>
      </c>
      <c r="G61" s="82">
        <v>1.22</v>
      </c>
      <c r="H61" s="85">
        <v>0.1</v>
      </c>
      <c r="I61" s="84">
        <v>1.1</v>
      </c>
      <c r="J61" s="85"/>
      <c r="K61" s="86"/>
      <c r="L61" s="85"/>
      <c r="M61" s="94">
        <v>19.221</v>
      </c>
      <c r="N61" s="95">
        <v>19.264</v>
      </c>
      <c r="O61" s="95">
        <v>19.228</v>
      </c>
      <c r="P61" s="95">
        <v>19.191</v>
      </c>
      <c r="Q61" s="95">
        <v>19.02</v>
      </c>
      <c r="R61" s="95">
        <v>19.065</v>
      </c>
      <c r="S61" s="95">
        <v>19.138</v>
      </c>
      <c r="T61" s="95">
        <v>19.2</v>
      </c>
      <c r="U61" s="95">
        <v>19.135</v>
      </c>
      <c r="V61" s="95">
        <v>19.171</v>
      </c>
      <c r="W61" s="95">
        <v>19.184</v>
      </c>
      <c r="X61" s="95">
        <v>19.138</v>
      </c>
      <c r="Y61" s="95">
        <v>19.2</v>
      </c>
      <c r="Z61" s="95">
        <v>19.196</v>
      </c>
      <c r="AA61" s="95">
        <v>19.22</v>
      </c>
      <c r="AB61" s="95">
        <v>19</v>
      </c>
      <c r="AC61" s="95">
        <v>18.951</v>
      </c>
      <c r="AD61" s="95">
        <v>18.923</v>
      </c>
      <c r="AE61" s="95">
        <v>19.025</v>
      </c>
      <c r="AF61" s="95">
        <v>19.107</v>
      </c>
      <c r="AG61" s="96">
        <v>19.143</v>
      </c>
      <c r="AH61" s="5">
        <v>0.9952</v>
      </c>
      <c r="AI61" s="5">
        <v>0.2097</v>
      </c>
      <c r="AK61" s="7">
        <f aca="true" t="shared" si="29" ref="AK61:BE61">$AH$61*M61+$AI$61</f>
        <v>19.3384392</v>
      </c>
      <c r="AL61" s="7">
        <f t="shared" si="29"/>
        <v>19.3812328</v>
      </c>
      <c r="AM61" s="7">
        <f t="shared" si="29"/>
        <v>19.345405600000003</v>
      </c>
      <c r="AN61" s="7">
        <f t="shared" si="29"/>
        <v>19.3085832</v>
      </c>
      <c r="AO61" s="7">
        <f t="shared" si="29"/>
        <v>19.138404</v>
      </c>
      <c r="AP61" s="7">
        <f t="shared" si="29"/>
        <v>19.183188</v>
      </c>
      <c r="AQ61" s="7">
        <f t="shared" si="29"/>
        <v>19.255837600000003</v>
      </c>
      <c r="AR61" s="7">
        <f t="shared" si="29"/>
        <v>19.31754</v>
      </c>
      <c r="AS61" s="7">
        <f t="shared" si="29"/>
        <v>19.252852000000004</v>
      </c>
      <c r="AT61" s="7">
        <f t="shared" si="29"/>
        <v>19.2886792</v>
      </c>
      <c r="AU61" s="7">
        <f t="shared" si="29"/>
        <v>19.3016168</v>
      </c>
      <c r="AV61" s="7">
        <f t="shared" si="29"/>
        <v>19.255837600000003</v>
      </c>
      <c r="AW61" s="7">
        <f t="shared" si="29"/>
        <v>19.31754</v>
      </c>
      <c r="AX61" s="7">
        <f t="shared" si="29"/>
        <v>19.313559200000004</v>
      </c>
      <c r="AY61" s="7">
        <f t="shared" si="29"/>
        <v>19.337444</v>
      </c>
      <c r="AZ61" s="7">
        <f t="shared" si="29"/>
        <v>19.1185</v>
      </c>
      <c r="BA61" s="7">
        <f t="shared" si="29"/>
        <v>19.0697352</v>
      </c>
      <c r="BB61" s="7">
        <f t="shared" si="29"/>
        <v>19.0418696</v>
      </c>
      <c r="BC61" s="7">
        <f t="shared" si="29"/>
        <v>19.14338</v>
      </c>
      <c r="BD61" s="7">
        <f t="shared" si="29"/>
        <v>19.2249864</v>
      </c>
      <c r="BE61" s="7">
        <f t="shared" si="29"/>
        <v>19.260813600000002</v>
      </c>
    </row>
    <row r="62" spans="1:57" ht="9.75">
      <c r="A62" s="5">
        <v>26</v>
      </c>
      <c r="B62" s="81" t="s">
        <v>71</v>
      </c>
      <c r="C62" s="87">
        <f t="shared" si="1"/>
        <v>20.02834933333333</v>
      </c>
      <c r="D62" s="88">
        <f t="shared" si="2"/>
        <v>0.03839269662492266</v>
      </c>
      <c r="E62" s="89">
        <f t="shared" si="3"/>
        <v>19.958153999999997</v>
      </c>
      <c r="F62" s="90">
        <f t="shared" si="4"/>
        <v>20.095326</v>
      </c>
      <c r="G62" s="82">
        <v>1.22</v>
      </c>
      <c r="H62" s="85">
        <v>0.6</v>
      </c>
      <c r="I62" s="84">
        <v>1.1</v>
      </c>
      <c r="J62" s="85"/>
      <c r="K62" s="86"/>
      <c r="L62" s="85"/>
      <c r="M62" s="94">
        <v>19.989</v>
      </c>
      <c r="N62" s="95">
        <v>19.971</v>
      </c>
      <c r="O62" s="95">
        <v>19.983</v>
      </c>
      <c r="P62" s="95">
        <v>20.008</v>
      </c>
      <c r="Q62" s="95">
        <v>19.959</v>
      </c>
      <c r="R62" s="95">
        <v>19.992</v>
      </c>
      <c r="S62" s="95">
        <v>19.955</v>
      </c>
      <c r="T62" s="95">
        <v>20.029</v>
      </c>
      <c r="U62" s="95">
        <v>19.988</v>
      </c>
      <c r="V62" s="95">
        <v>19.964</v>
      </c>
      <c r="W62" s="95">
        <v>20.013</v>
      </c>
      <c r="X62" s="95">
        <v>19.98</v>
      </c>
      <c r="Y62" s="95">
        <v>19.98</v>
      </c>
      <c r="Z62" s="95">
        <v>19.891</v>
      </c>
      <c r="AA62" s="95">
        <v>19.903</v>
      </c>
      <c r="AB62" s="95">
        <v>19.964</v>
      </c>
      <c r="AC62" s="95">
        <v>19.927</v>
      </c>
      <c r="AD62" s="95">
        <v>19.911</v>
      </c>
      <c r="AE62" s="95">
        <v>19.952</v>
      </c>
      <c r="AF62" s="95">
        <v>19.936</v>
      </c>
      <c r="AG62" s="96">
        <v>19.899</v>
      </c>
      <c r="AH62" s="5">
        <v>0.994</v>
      </c>
      <c r="AI62" s="5">
        <v>0.1865</v>
      </c>
      <c r="AK62" s="7">
        <f aca="true" t="shared" si="30" ref="AK62:BE62">$AH$62*M62+$AI$62</f>
        <v>20.055566</v>
      </c>
      <c r="AL62" s="7">
        <f t="shared" si="30"/>
        <v>20.037674</v>
      </c>
      <c r="AM62" s="7">
        <f t="shared" si="30"/>
        <v>20.049602</v>
      </c>
      <c r="AN62" s="7">
        <f t="shared" si="30"/>
        <v>20.074451999999997</v>
      </c>
      <c r="AO62" s="7">
        <f t="shared" si="30"/>
        <v>20.025745999999998</v>
      </c>
      <c r="AP62" s="7">
        <f t="shared" si="30"/>
        <v>20.058548</v>
      </c>
      <c r="AQ62" s="7">
        <f t="shared" si="30"/>
        <v>20.021769999999997</v>
      </c>
      <c r="AR62" s="7">
        <f t="shared" si="30"/>
        <v>20.095326</v>
      </c>
      <c r="AS62" s="7">
        <f t="shared" si="30"/>
        <v>20.054571999999997</v>
      </c>
      <c r="AT62" s="7">
        <f t="shared" si="30"/>
        <v>20.030715999999998</v>
      </c>
      <c r="AU62" s="7">
        <f t="shared" si="30"/>
        <v>20.079422</v>
      </c>
      <c r="AV62" s="7">
        <f t="shared" si="30"/>
        <v>20.04662</v>
      </c>
      <c r="AW62" s="7">
        <f t="shared" si="30"/>
        <v>20.04662</v>
      </c>
      <c r="AX62" s="7">
        <f t="shared" si="30"/>
        <v>19.958153999999997</v>
      </c>
      <c r="AY62" s="7">
        <f t="shared" si="30"/>
        <v>19.970081999999998</v>
      </c>
      <c r="AZ62" s="7">
        <f t="shared" si="30"/>
        <v>20.030715999999998</v>
      </c>
      <c r="BA62" s="7">
        <f t="shared" si="30"/>
        <v>19.993938</v>
      </c>
      <c r="BB62" s="7">
        <f t="shared" si="30"/>
        <v>19.978034</v>
      </c>
      <c r="BC62" s="7">
        <f t="shared" si="30"/>
        <v>20.018788</v>
      </c>
      <c r="BD62" s="7">
        <f t="shared" si="30"/>
        <v>20.002883999999998</v>
      </c>
      <c r="BE62" s="7">
        <f t="shared" si="30"/>
        <v>19.966106</v>
      </c>
    </row>
    <row r="63" spans="1:57" ht="9.75">
      <c r="A63" s="5">
        <v>27</v>
      </c>
      <c r="B63" s="81" t="s">
        <v>72</v>
      </c>
      <c r="C63" s="87">
        <f t="shared" si="1"/>
        <v>20.466493238095236</v>
      </c>
      <c r="D63" s="88">
        <f t="shared" si="2"/>
        <v>0.040656039005914815</v>
      </c>
      <c r="E63" s="89">
        <f t="shared" si="3"/>
        <v>20.369814400000003</v>
      </c>
      <c r="F63" s="90">
        <f t="shared" si="4"/>
        <v>20.527214</v>
      </c>
      <c r="G63" s="82">
        <v>1.22</v>
      </c>
      <c r="H63" s="85">
        <v>1.1</v>
      </c>
      <c r="I63" s="84">
        <v>1.1</v>
      </c>
      <c r="J63" s="85"/>
      <c r="K63" s="86"/>
      <c r="L63" s="85"/>
      <c r="M63" s="94">
        <v>20.451</v>
      </c>
      <c r="N63" s="95">
        <v>20.433</v>
      </c>
      <c r="O63" s="95">
        <v>20.47</v>
      </c>
      <c r="P63" s="95">
        <v>20.47</v>
      </c>
      <c r="Q63" s="95">
        <v>20.421</v>
      </c>
      <c r="R63" s="95">
        <v>20.442</v>
      </c>
      <c r="S63" s="95">
        <v>20.417</v>
      </c>
      <c r="T63" s="95">
        <v>20.442</v>
      </c>
      <c r="U63" s="95">
        <v>20.426</v>
      </c>
      <c r="V63" s="95">
        <v>20.389</v>
      </c>
      <c r="W63" s="95">
        <v>20.438</v>
      </c>
      <c r="X63" s="95">
        <v>20.417</v>
      </c>
      <c r="Y63" s="95">
        <v>20.381</v>
      </c>
      <c r="Z63" s="95">
        <v>20.389</v>
      </c>
      <c r="AA63" s="95">
        <v>20.402</v>
      </c>
      <c r="AB63" s="95">
        <v>20.426</v>
      </c>
      <c r="AC63" s="95">
        <v>20.377</v>
      </c>
      <c r="AD63" s="95">
        <v>20.312</v>
      </c>
      <c r="AE63" s="95">
        <v>20.34</v>
      </c>
      <c r="AF63" s="95">
        <v>20.361</v>
      </c>
      <c r="AG63" s="96">
        <v>20.386</v>
      </c>
      <c r="AH63" s="5">
        <v>0.9962</v>
      </c>
      <c r="AI63" s="5">
        <v>0.135</v>
      </c>
      <c r="AK63" s="7">
        <f aca="true" t="shared" si="31" ref="AK63:BE63">$AH$63*M63+$AI$63</f>
        <v>20.5082862</v>
      </c>
      <c r="AL63" s="7">
        <f t="shared" si="31"/>
        <v>20.4903546</v>
      </c>
      <c r="AM63" s="7">
        <f t="shared" si="31"/>
        <v>20.527214</v>
      </c>
      <c r="AN63" s="7">
        <f t="shared" si="31"/>
        <v>20.527214</v>
      </c>
      <c r="AO63" s="7">
        <f t="shared" si="31"/>
        <v>20.4784002</v>
      </c>
      <c r="AP63" s="7">
        <f t="shared" si="31"/>
        <v>20.499320400000002</v>
      </c>
      <c r="AQ63" s="7">
        <f t="shared" si="31"/>
        <v>20.4744154</v>
      </c>
      <c r="AR63" s="7">
        <f t="shared" si="31"/>
        <v>20.499320400000002</v>
      </c>
      <c r="AS63" s="7">
        <f t="shared" si="31"/>
        <v>20.4833812</v>
      </c>
      <c r="AT63" s="7">
        <f t="shared" si="31"/>
        <v>20.4465218</v>
      </c>
      <c r="AU63" s="7">
        <f t="shared" si="31"/>
        <v>20.4953356</v>
      </c>
      <c r="AV63" s="7">
        <f t="shared" si="31"/>
        <v>20.4744154</v>
      </c>
      <c r="AW63" s="7">
        <f t="shared" si="31"/>
        <v>20.4385522</v>
      </c>
      <c r="AX63" s="7">
        <f t="shared" si="31"/>
        <v>20.4465218</v>
      </c>
      <c r="AY63" s="7">
        <f t="shared" si="31"/>
        <v>20.459472400000003</v>
      </c>
      <c r="AZ63" s="7">
        <f t="shared" si="31"/>
        <v>20.4833812</v>
      </c>
      <c r="BA63" s="7">
        <f t="shared" si="31"/>
        <v>20.4345674</v>
      </c>
      <c r="BB63" s="7">
        <f t="shared" si="31"/>
        <v>20.369814400000003</v>
      </c>
      <c r="BC63" s="7">
        <f t="shared" si="31"/>
        <v>20.397708</v>
      </c>
      <c r="BD63" s="7">
        <f t="shared" si="31"/>
        <v>20.4186282</v>
      </c>
      <c r="BE63" s="7">
        <f t="shared" si="31"/>
        <v>20.4435332</v>
      </c>
    </row>
    <row r="64" spans="1:57" ht="9.75">
      <c r="A64" s="5">
        <v>28</v>
      </c>
      <c r="B64" s="81" t="s">
        <v>73</v>
      </c>
      <c r="C64" s="87">
        <f t="shared" si="1"/>
        <v>20.56173226190477</v>
      </c>
      <c r="D64" s="88">
        <f t="shared" si="2"/>
        <v>0.025967473184552725</v>
      </c>
      <c r="E64" s="89">
        <f t="shared" si="3"/>
        <v>20.5082725</v>
      </c>
      <c r="F64" s="90">
        <f t="shared" si="4"/>
        <v>20.6036485</v>
      </c>
      <c r="G64" s="82">
        <v>1.22</v>
      </c>
      <c r="H64" s="85">
        <v>1.5</v>
      </c>
      <c r="I64" s="84">
        <v>1.1</v>
      </c>
      <c r="J64" s="85"/>
      <c r="K64" s="86"/>
      <c r="L64" s="85"/>
      <c r="M64" s="94">
        <v>20.524</v>
      </c>
      <c r="N64" s="95">
        <v>20.519</v>
      </c>
      <c r="O64" s="95">
        <v>20.531</v>
      </c>
      <c r="P64" s="95">
        <v>20.507</v>
      </c>
      <c r="Q64" s="95">
        <v>20.519</v>
      </c>
      <c r="R64" s="95">
        <v>20.503</v>
      </c>
      <c r="S64" s="95">
        <v>20.515</v>
      </c>
      <c r="T64" s="95">
        <v>20.478</v>
      </c>
      <c r="U64" s="95">
        <v>20.499</v>
      </c>
      <c r="V64" s="95">
        <v>20.499</v>
      </c>
      <c r="W64" s="95">
        <v>20.475</v>
      </c>
      <c r="X64" s="95">
        <v>20.466</v>
      </c>
      <c r="Y64" s="95">
        <v>20.454</v>
      </c>
      <c r="Z64" s="95">
        <v>20.475</v>
      </c>
      <c r="AA64" s="95">
        <v>20.499</v>
      </c>
      <c r="AB64" s="95">
        <v>20.499</v>
      </c>
      <c r="AC64" s="95">
        <v>20.475</v>
      </c>
      <c r="AD64" s="95">
        <v>20.459</v>
      </c>
      <c r="AE64" s="95">
        <v>20.463</v>
      </c>
      <c r="AF64" s="95">
        <v>20.435</v>
      </c>
      <c r="AG64" s="96">
        <v>20.471</v>
      </c>
      <c r="AH64" s="5">
        <v>0.9935</v>
      </c>
      <c r="AI64" s="5">
        <v>0.2061</v>
      </c>
      <c r="AK64" s="7">
        <f aca="true" t="shared" si="32" ref="AK64:BE64">$AH$64*M64+$AI$64</f>
        <v>20.596694000000003</v>
      </c>
      <c r="AL64" s="7">
        <f t="shared" si="32"/>
        <v>20.5917265</v>
      </c>
      <c r="AM64" s="7">
        <f t="shared" si="32"/>
        <v>20.6036485</v>
      </c>
      <c r="AN64" s="7">
        <f t="shared" si="32"/>
        <v>20.5798045</v>
      </c>
      <c r="AO64" s="7">
        <f t="shared" si="32"/>
        <v>20.5917265</v>
      </c>
      <c r="AP64" s="7">
        <f t="shared" si="32"/>
        <v>20.575830500000002</v>
      </c>
      <c r="AQ64" s="7">
        <f t="shared" si="32"/>
        <v>20.5877525</v>
      </c>
      <c r="AR64" s="7">
        <f t="shared" si="32"/>
        <v>20.550993000000002</v>
      </c>
      <c r="AS64" s="7">
        <f t="shared" si="32"/>
        <v>20.5718565</v>
      </c>
      <c r="AT64" s="7">
        <f t="shared" si="32"/>
        <v>20.5718565</v>
      </c>
      <c r="AU64" s="7">
        <f t="shared" si="32"/>
        <v>20.548012500000002</v>
      </c>
      <c r="AV64" s="7">
        <f t="shared" si="32"/>
        <v>20.539071</v>
      </c>
      <c r="AW64" s="7">
        <f t="shared" si="32"/>
        <v>20.527149</v>
      </c>
      <c r="AX64" s="7">
        <f t="shared" si="32"/>
        <v>20.548012500000002</v>
      </c>
      <c r="AY64" s="7">
        <f t="shared" si="32"/>
        <v>20.5718565</v>
      </c>
      <c r="AZ64" s="7">
        <f t="shared" si="32"/>
        <v>20.5718565</v>
      </c>
      <c r="BA64" s="7">
        <f t="shared" si="32"/>
        <v>20.548012500000002</v>
      </c>
      <c r="BB64" s="7">
        <f t="shared" si="32"/>
        <v>20.5321165</v>
      </c>
      <c r="BC64" s="7">
        <f t="shared" si="32"/>
        <v>20.5360905</v>
      </c>
      <c r="BD64" s="7">
        <f t="shared" si="32"/>
        <v>20.5082725</v>
      </c>
      <c r="BE64" s="7">
        <f t="shared" si="32"/>
        <v>20.5440385</v>
      </c>
    </row>
    <row r="65" spans="1:57" ht="9.75">
      <c r="A65" s="5">
        <v>29</v>
      </c>
      <c r="B65" s="81" t="s">
        <v>45</v>
      </c>
      <c r="C65" s="87">
        <f t="shared" si="1"/>
        <v>20.549973700000006</v>
      </c>
      <c r="D65" s="88">
        <f t="shared" si="2"/>
        <v>0.02916248118229957</v>
      </c>
      <c r="E65" s="89">
        <f t="shared" si="3"/>
        <v>20.496524700000002</v>
      </c>
      <c r="F65" s="90">
        <f t="shared" si="4"/>
        <v>20.5928748</v>
      </c>
      <c r="G65" s="82">
        <v>0</v>
      </c>
      <c r="H65" s="85">
        <v>2.46</v>
      </c>
      <c r="I65" s="84">
        <v>0.6</v>
      </c>
      <c r="J65" s="85"/>
      <c r="K65" s="86"/>
      <c r="L65" s="85"/>
      <c r="M65" s="94">
        <v>20.549</v>
      </c>
      <c r="N65" s="95">
        <v>20.556</v>
      </c>
      <c r="O65" s="95">
        <v>20.531</v>
      </c>
      <c r="P65" s="95">
        <v>20.531</v>
      </c>
      <c r="Q65" s="95">
        <v>20.519</v>
      </c>
      <c r="R65" s="95">
        <v>20.54</v>
      </c>
      <c r="S65" s="95">
        <v>20.54</v>
      </c>
      <c r="T65" s="95">
        <v>20.552</v>
      </c>
      <c r="U65" s="95">
        <v>20.512</v>
      </c>
      <c r="V65" s="95">
        <v>20.499</v>
      </c>
      <c r="W65" s="95">
        <v>20.512</v>
      </c>
      <c r="X65" s="95">
        <v>20.515</v>
      </c>
      <c r="Y65" s="95">
        <v>20.527</v>
      </c>
      <c r="Z65" s="95">
        <v>20.512</v>
      </c>
      <c r="AA65" s="95">
        <v>20.524</v>
      </c>
      <c r="AB65" s="95">
        <v>20.499</v>
      </c>
      <c r="AC65" s="95">
        <v>20.487</v>
      </c>
      <c r="AD65" s="95">
        <v>20.459</v>
      </c>
      <c r="AE65" s="95">
        <v>20.475</v>
      </c>
      <c r="AF65" s="95">
        <v>20.459</v>
      </c>
      <c r="AG65" s="96">
        <v>20.471</v>
      </c>
      <c r="AH65" s="5">
        <v>0.9933</v>
      </c>
      <c r="AI65" s="5">
        <v>0.1746</v>
      </c>
      <c r="AK65" s="7">
        <f aca="true" t="shared" si="33" ref="AK65:BE65">$AH$65*M65+$AI$65</f>
        <v>20.5859217</v>
      </c>
      <c r="AL65" s="7">
        <f t="shared" si="33"/>
        <v>20.5928748</v>
      </c>
      <c r="AM65" s="7">
        <f t="shared" si="33"/>
        <v>20.5680423</v>
      </c>
      <c r="AN65" s="7">
        <f t="shared" si="33"/>
        <v>20.5680423</v>
      </c>
      <c r="AO65" s="7">
        <f t="shared" si="33"/>
        <v>20.5561227</v>
      </c>
      <c r="AP65" s="7">
        <f t="shared" si="33"/>
        <v>20.576982</v>
      </c>
      <c r="AQ65" s="7">
        <f t="shared" si="33"/>
        <v>20.576982</v>
      </c>
      <c r="AR65" s="7">
        <f t="shared" si="33"/>
        <v>20.5889016</v>
      </c>
      <c r="AS65" s="7">
        <f t="shared" si="33"/>
        <v>20.549169600000003</v>
      </c>
      <c r="AT65" s="7">
        <f t="shared" si="33"/>
        <v>20.5362567</v>
      </c>
      <c r="AU65" s="7">
        <f t="shared" si="33"/>
        <v>20.549169600000003</v>
      </c>
      <c r="AV65" s="7">
        <f t="shared" si="33"/>
        <v>20.552149500000002</v>
      </c>
      <c r="AW65" s="7">
        <f t="shared" si="33"/>
        <v>20.5640691</v>
      </c>
      <c r="AX65" s="7">
        <f t="shared" si="33"/>
        <v>20.549169600000003</v>
      </c>
      <c r="AY65" s="7">
        <f t="shared" si="33"/>
        <v>20.5610892</v>
      </c>
      <c r="AZ65" s="7">
        <f t="shared" si="33"/>
        <v>20.5362567</v>
      </c>
      <c r="BA65" s="7">
        <f t="shared" si="33"/>
        <v>20.5243371</v>
      </c>
      <c r="BB65" s="7">
        <f t="shared" si="33"/>
        <v>20.496524700000002</v>
      </c>
      <c r="BC65" s="7">
        <f t="shared" si="33"/>
        <v>20.5124175</v>
      </c>
      <c r="BD65" s="7">
        <f t="shared" si="33"/>
        <v>20.496524700000002</v>
      </c>
      <c r="BE65" s="7">
        <f t="shared" si="33"/>
        <v>20.5084443</v>
      </c>
    </row>
    <row r="66" spans="1:57" ht="9.75">
      <c r="A66" s="5">
        <v>30</v>
      </c>
      <c r="B66" s="81" t="s">
        <v>44</v>
      </c>
      <c r="C66" s="87">
        <f t="shared" si="1"/>
        <v>20.702060971428576</v>
      </c>
      <c r="D66" s="88">
        <f t="shared" si="2"/>
        <v>0.014365316970612304</v>
      </c>
      <c r="E66" s="89">
        <f t="shared" si="3"/>
        <v>20.678722999999998</v>
      </c>
      <c r="F66" s="90">
        <f t="shared" si="4"/>
        <v>20.723367500000002</v>
      </c>
      <c r="G66" s="82">
        <v>1.85</v>
      </c>
      <c r="H66" s="85">
        <v>0</v>
      </c>
      <c r="I66" s="84">
        <v>0.6</v>
      </c>
      <c r="J66" s="85"/>
      <c r="K66" s="86"/>
      <c r="L66" s="85"/>
      <c r="M66" s="94">
        <v>20.668</v>
      </c>
      <c r="N66" s="95">
        <v>20.663</v>
      </c>
      <c r="O66" s="95">
        <v>20.675</v>
      </c>
      <c r="P66" s="95">
        <v>20.663</v>
      </c>
      <c r="Q66" s="95">
        <v>20.675</v>
      </c>
      <c r="R66" s="95">
        <v>20.659</v>
      </c>
      <c r="S66" s="95">
        <v>20.671</v>
      </c>
      <c r="T66" s="95">
        <v>20.671</v>
      </c>
      <c r="U66" s="95">
        <v>20.643</v>
      </c>
      <c r="V66" s="95">
        <v>20.655</v>
      </c>
      <c r="W66" s="95">
        <v>20.668</v>
      </c>
      <c r="X66" s="95">
        <v>20.647</v>
      </c>
      <c r="Y66" s="95">
        <v>20.647</v>
      </c>
      <c r="Z66" s="95">
        <v>20.634</v>
      </c>
      <c r="AA66" s="95">
        <v>20.643</v>
      </c>
      <c r="AB66" s="95">
        <v>20.643</v>
      </c>
      <c r="AC66" s="95">
        <v>20.634</v>
      </c>
      <c r="AD66" s="95">
        <v>20.63</v>
      </c>
      <c r="AE66" s="95">
        <v>20.643</v>
      </c>
      <c r="AF66" s="95">
        <v>20.64</v>
      </c>
      <c r="AG66" s="96">
        <v>20.652</v>
      </c>
      <c r="AH66" s="5">
        <v>0.9921</v>
      </c>
      <c r="AI66" s="5">
        <v>0.2117</v>
      </c>
      <c r="AK66" s="7">
        <f aca="true" t="shared" si="34" ref="AK66:BE66">$AH$66*M66+$AI$66</f>
        <v>20.7164228</v>
      </c>
      <c r="AL66" s="7">
        <f t="shared" si="34"/>
        <v>20.7114623</v>
      </c>
      <c r="AM66" s="7">
        <f t="shared" si="34"/>
        <v>20.723367500000002</v>
      </c>
      <c r="AN66" s="7">
        <f t="shared" si="34"/>
        <v>20.7114623</v>
      </c>
      <c r="AO66" s="7">
        <f t="shared" si="34"/>
        <v>20.723367500000002</v>
      </c>
      <c r="AP66" s="7">
        <f t="shared" si="34"/>
        <v>20.7074939</v>
      </c>
      <c r="AQ66" s="7">
        <f t="shared" si="34"/>
        <v>20.7193991</v>
      </c>
      <c r="AR66" s="7">
        <f t="shared" si="34"/>
        <v>20.7193991</v>
      </c>
      <c r="AS66" s="7">
        <f t="shared" si="34"/>
        <v>20.6916203</v>
      </c>
      <c r="AT66" s="7">
        <f t="shared" si="34"/>
        <v>20.7035255</v>
      </c>
      <c r="AU66" s="7">
        <f t="shared" si="34"/>
        <v>20.7164228</v>
      </c>
      <c r="AV66" s="7">
        <f t="shared" si="34"/>
        <v>20.6955887</v>
      </c>
      <c r="AW66" s="7">
        <f t="shared" si="34"/>
        <v>20.6955887</v>
      </c>
      <c r="AX66" s="7">
        <f t="shared" si="34"/>
        <v>20.6826914</v>
      </c>
      <c r="AY66" s="7">
        <f t="shared" si="34"/>
        <v>20.6916203</v>
      </c>
      <c r="AZ66" s="7">
        <f t="shared" si="34"/>
        <v>20.6916203</v>
      </c>
      <c r="BA66" s="7">
        <f t="shared" si="34"/>
        <v>20.6826914</v>
      </c>
      <c r="BB66" s="7">
        <f t="shared" si="34"/>
        <v>20.678722999999998</v>
      </c>
      <c r="BC66" s="7">
        <f t="shared" si="34"/>
        <v>20.6916203</v>
      </c>
      <c r="BD66" s="7">
        <f t="shared" si="34"/>
        <v>20.688644</v>
      </c>
      <c r="BE66" s="7">
        <f t="shared" si="34"/>
        <v>20.7005492</v>
      </c>
    </row>
    <row r="67" spans="1:57" ht="9.75">
      <c r="A67" s="5">
        <v>31</v>
      </c>
      <c r="B67" s="81" t="s">
        <v>44</v>
      </c>
      <c r="C67" s="87">
        <f t="shared" si="1"/>
        <v>24.294576761904764</v>
      </c>
      <c r="D67" s="88">
        <f t="shared" si="2"/>
        <v>0.023016757554757423</v>
      </c>
      <c r="E67" s="89">
        <f t="shared" si="3"/>
        <v>24.254016500000002</v>
      </c>
      <c r="F67" s="90">
        <f t="shared" si="4"/>
        <v>24.330823100000003</v>
      </c>
      <c r="G67" s="82">
        <v>0.59</v>
      </c>
      <c r="H67" s="85">
        <v>0</v>
      </c>
      <c r="I67" s="84">
        <v>0.6</v>
      </c>
      <c r="J67" s="85"/>
      <c r="K67" s="86"/>
      <c r="L67" s="85"/>
      <c r="M67" s="94">
        <v>24.255</v>
      </c>
      <c r="N67" s="95">
        <v>24.229</v>
      </c>
      <c r="O67" s="95">
        <v>24.241</v>
      </c>
      <c r="P67" s="95">
        <v>24.253</v>
      </c>
      <c r="Q67" s="95">
        <v>24.214</v>
      </c>
      <c r="R67" s="95">
        <v>24.249</v>
      </c>
      <c r="S67" s="95">
        <v>24.261</v>
      </c>
      <c r="T67" s="95">
        <v>24.261</v>
      </c>
      <c r="U67" s="95">
        <v>24.226</v>
      </c>
      <c r="V67" s="95">
        <v>24.246</v>
      </c>
      <c r="W67" s="95">
        <v>24.249</v>
      </c>
      <c r="X67" s="95">
        <v>24.249</v>
      </c>
      <c r="Y67" s="95">
        <v>24.246</v>
      </c>
      <c r="Z67" s="95">
        <v>24.258</v>
      </c>
      <c r="AA67" s="95">
        <v>24.273</v>
      </c>
      <c r="AB67" s="95">
        <v>24.234</v>
      </c>
      <c r="AC67" s="95">
        <v>24.21</v>
      </c>
      <c r="AD67" s="95">
        <v>24.198</v>
      </c>
      <c r="AE67" s="95">
        <v>24.195</v>
      </c>
      <c r="AF67" s="95">
        <v>24.195</v>
      </c>
      <c r="AG67" s="96">
        <v>24.218</v>
      </c>
      <c r="AH67" s="5">
        <v>0.9847</v>
      </c>
      <c r="AI67" s="5">
        <v>0.4292</v>
      </c>
      <c r="AK67" s="7">
        <f aca="true" t="shared" si="35" ref="AK67:BE67">$AH$67*M67+$AI$67</f>
        <v>24.313098500000002</v>
      </c>
      <c r="AL67" s="7">
        <f t="shared" si="35"/>
        <v>24.2874963</v>
      </c>
      <c r="AM67" s="7">
        <f t="shared" si="35"/>
        <v>24.2993127</v>
      </c>
      <c r="AN67" s="7">
        <f t="shared" si="35"/>
        <v>24.311129100000002</v>
      </c>
      <c r="AO67" s="7">
        <f t="shared" si="35"/>
        <v>24.2727258</v>
      </c>
      <c r="AP67" s="7">
        <f t="shared" si="35"/>
        <v>24.307190300000002</v>
      </c>
      <c r="AQ67" s="7">
        <f t="shared" si="35"/>
        <v>24.319006700000003</v>
      </c>
      <c r="AR67" s="7">
        <f t="shared" si="35"/>
        <v>24.319006700000003</v>
      </c>
      <c r="AS67" s="7">
        <f t="shared" si="35"/>
        <v>24.2845422</v>
      </c>
      <c r="AT67" s="7">
        <f t="shared" si="35"/>
        <v>24.304236200000002</v>
      </c>
      <c r="AU67" s="7">
        <f t="shared" si="35"/>
        <v>24.307190300000002</v>
      </c>
      <c r="AV67" s="7">
        <f t="shared" si="35"/>
        <v>24.307190300000002</v>
      </c>
      <c r="AW67" s="7">
        <f t="shared" si="35"/>
        <v>24.304236200000002</v>
      </c>
      <c r="AX67" s="7">
        <f t="shared" si="35"/>
        <v>24.316052600000003</v>
      </c>
      <c r="AY67" s="7">
        <f t="shared" si="35"/>
        <v>24.330823100000003</v>
      </c>
      <c r="AZ67" s="7">
        <f t="shared" si="35"/>
        <v>24.292419800000005</v>
      </c>
      <c r="BA67" s="7">
        <f t="shared" si="35"/>
        <v>24.268787000000003</v>
      </c>
      <c r="BB67" s="7">
        <f t="shared" si="35"/>
        <v>24.256970600000002</v>
      </c>
      <c r="BC67" s="7">
        <f t="shared" si="35"/>
        <v>24.254016500000002</v>
      </c>
      <c r="BD67" s="7">
        <f t="shared" si="35"/>
        <v>24.254016500000002</v>
      </c>
      <c r="BE67" s="7">
        <f t="shared" si="35"/>
        <v>24.276664600000004</v>
      </c>
    </row>
    <row r="68" spans="1:57" ht="9.75">
      <c r="A68" s="5">
        <v>32</v>
      </c>
      <c r="B68" s="81" t="s">
        <v>44</v>
      </c>
      <c r="C68" s="87">
        <f t="shared" si="1"/>
        <v>19.771286571428572</v>
      </c>
      <c r="D68" s="88">
        <f t="shared" si="2"/>
        <v>0.03599949630171405</v>
      </c>
      <c r="E68" s="89">
        <f t="shared" si="3"/>
        <v>19.7135408</v>
      </c>
      <c r="F68" s="90">
        <f t="shared" si="4"/>
        <v>19.8259532</v>
      </c>
      <c r="G68" s="82">
        <v>0</v>
      </c>
      <c r="H68" s="85">
        <v>0</v>
      </c>
      <c r="I68" s="84">
        <v>0.6</v>
      </c>
      <c r="J68" s="85"/>
      <c r="K68" s="86"/>
      <c r="L68" s="85"/>
      <c r="M68" s="94">
        <v>19.704</v>
      </c>
      <c r="N68" s="95">
        <v>19.69</v>
      </c>
      <c r="O68" s="95">
        <v>19.665</v>
      </c>
      <c r="P68" s="95">
        <v>19.702</v>
      </c>
      <c r="Q68" s="95">
        <v>19.723</v>
      </c>
      <c r="R68" s="95">
        <v>19.759</v>
      </c>
      <c r="S68" s="95">
        <v>19.759</v>
      </c>
      <c r="T68" s="95">
        <v>19.747</v>
      </c>
      <c r="U68" s="95">
        <v>19.747</v>
      </c>
      <c r="V68" s="95">
        <v>19.756</v>
      </c>
      <c r="W68" s="95">
        <v>19.723</v>
      </c>
      <c r="X68" s="95">
        <v>19.711</v>
      </c>
      <c r="Y68" s="95">
        <v>19.646</v>
      </c>
      <c r="Z68" s="95">
        <v>19.646</v>
      </c>
      <c r="AA68" s="95">
        <v>19.674</v>
      </c>
      <c r="AB68" s="95">
        <v>19.682</v>
      </c>
      <c r="AC68" s="95">
        <v>19.695</v>
      </c>
      <c r="AD68" s="95">
        <v>19.682</v>
      </c>
      <c r="AE68" s="95">
        <v>19.667</v>
      </c>
      <c r="AF68" s="95">
        <v>19.679</v>
      </c>
      <c r="AG68" s="96">
        <v>19.728</v>
      </c>
      <c r="AH68" s="5">
        <v>0.9948</v>
      </c>
      <c r="AI68" s="5">
        <v>0.1697</v>
      </c>
      <c r="AK68" s="7">
        <f aca="true" t="shared" si="36" ref="AK68:BE68">$AH$68*M68+$AI$68</f>
        <v>19.7712392</v>
      </c>
      <c r="AL68" s="7">
        <f t="shared" si="36"/>
        <v>19.757312</v>
      </c>
      <c r="AM68" s="7">
        <f t="shared" si="36"/>
        <v>19.732442</v>
      </c>
      <c r="AN68" s="7">
        <f t="shared" si="36"/>
        <v>19.769249600000002</v>
      </c>
      <c r="AO68" s="7">
        <f t="shared" si="36"/>
        <v>19.7901404</v>
      </c>
      <c r="AP68" s="7">
        <f t="shared" si="36"/>
        <v>19.8259532</v>
      </c>
      <c r="AQ68" s="7">
        <f t="shared" si="36"/>
        <v>19.8259532</v>
      </c>
      <c r="AR68" s="7">
        <f t="shared" si="36"/>
        <v>19.814015599999998</v>
      </c>
      <c r="AS68" s="7">
        <f t="shared" si="36"/>
        <v>19.814015599999998</v>
      </c>
      <c r="AT68" s="7">
        <f t="shared" si="36"/>
        <v>19.822968799999998</v>
      </c>
      <c r="AU68" s="7">
        <f t="shared" si="36"/>
        <v>19.7901404</v>
      </c>
      <c r="AV68" s="7">
        <f t="shared" si="36"/>
        <v>19.7782028</v>
      </c>
      <c r="AW68" s="7">
        <f t="shared" si="36"/>
        <v>19.7135408</v>
      </c>
      <c r="AX68" s="7">
        <f t="shared" si="36"/>
        <v>19.7135408</v>
      </c>
      <c r="AY68" s="7">
        <f t="shared" si="36"/>
        <v>19.7413952</v>
      </c>
      <c r="AZ68" s="7">
        <f t="shared" si="36"/>
        <v>19.7493536</v>
      </c>
      <c r="BA68" s="7">
        <f t="shared" si="36"/>
        <v>19.762286</v>
      </c>
      <c r="BB68" s="7">
        <f t="shared" si="36"/>
        <v>19.7493536</v>
      </c>
      <c r="BC68" s="7">
        <f t="shared" si="36"/>
        <v>19.7344316</v>
      </c>
      <c r="BD68" s="7">
        <f t="shared" si="36"/>
        <v>19.746369199999997</v>
      </c>
      <c r="BE68" s="7">
        <f t="shared" si="36"/>
        <v>19.7951144</v>
      </c>
    </row>
    <row r="69" spans="1:57" ht="9.75">
      <c r="A69" s="5">
        <v>33</v>
      </c>
      <c r="B69" s="81" t="s">
        <v>43</v>
      </c>
      <c r="C69" s="87">
        <f t="shared" si="1"/>
        <v>20.678672971428576</v>
      </c>
      <c r="D69" s="88">
        <f t="shared" si="2"/>
        <v>0.019670145398372675</v>
      </c>
      <c r="E69" s="89">
        <f t="shared" si="3"/>
        <v>20.6456704</v>
      </c>
      <c r="F69" s="90">
        <f t="shared" si="4"/>
        <v>20.71348</v>
      </c>
      <c r="G69" s="82">
        <v>1.22</v>
      </c>
      <c r="H69" s="85">
        <v>2.46</v>
      </c>
      <c r="I69" s="84">
        <v>0.6</v>
      </c>
      <c r="J69" s="85"/>
      <c r="K69" s="86"/>
      <c r="L69" s="85"/>
      <c r="M69" s="94">
        <v>20.643</v>
      </c>
      <c r="N69" s="95">
        <v>20.65</v>
      </c>
      <c r="O69" s="95">
        <v>20.641</v>
      </c>
      <c r="P69" s="95">
        <v>20.629</v>
      </c>
      <c r="Q69" s="95">
        <v>20.613</v>
      </c>
      <c r="R69" s="95">
        <v>20.625</v>
      </c>
      <c r="S69" s="95">
        <v>20.638</v>
      </c>
      <c r="T69" s="95">
        <v>20.638</v>
      </c>
      <c r="U69" s="95">
        <v>20.613</v>
      </c>
      <c r="V69" s="95">
        <v>20.609</v>
      </c>
      <c r="W69" s="95">
        <v>20.613</v>
      </c>
      <c r="X69" s="95">
        <v>20.613</v>
      </c>
      <c r="Y69" s="95">
        <v>20.609</v>
      </c>
      <c r="Z69" s="95">
        <v>20.597</v>
      </c>
      <c r="AA69" s="95">
        <v>20.625</v>
      </c>
      <c r="AB69" s="95">
        <v>20.609</v>
      </c>
      <c r="AC69" s="95">
        <v>20.597</v>
      </c>
      <c r="AD69" s="95">
        <v>20.585</v>
      </c>
      <c r="AE69" s="95">
        <v>20.594</v>
      </c>
      <c r="AF69" s="95">
        <v>20.582</v>
      </c>
      <c r="AG69" s="96">
        <v>20.594</v>
      </c>
      <c r="AH69" s="5">
        <v>0.9972</v>
      </c>
      <c r="AI69" s="5">
        <v>0.1213</v>
      </c>
      <c r="AK69" s="7">
        <f aca="true" t="shared" si="37" ref="AK69:BE69">$AH$69*M69+$AI$69</f>
        <v>20.7064996</v>
      </c>
      <c r="AL69" s="7">
        <f t="shared" si="37"/>
        <v>20.71348</v>
      </c>
      <c r="AM69" s="7">
        <f t="shared" si="37"/>
        <v>20.7045052</v>
      </c>
      <c r="AN69" s="7">
        <f t="shared" si="37"/>
        <v>20.6925388</v>
      </c>
      <c r="AO69" s="7">
        <f t="shared" si="37"/>
        <v>20.6765836</v>
      </c>
      <c r="AP69" s="7">
        <f t="shared" si="37"/>
        <v>20.68855</v>
      </c>
      <c r="AQ69" s="7">
        <f t="shared" si="37"/>
        <v>20.701513600000002</v>
      </c>
      <c r="AR69" s="7">
        <f t="shared" si="37"/>
        <v>20.701513600000002</v>
      </c>
      <c r="AS69" s="7">
        <f t="shared" si="37"/>
        <v>20.6765836</v>
      </c>
      <c r="AT69" s="7">
        <f t="shared" si="37"/>
        <v>20.672594800000002</v>
      </c>
      <c r="AU69" s="7">
        <f t="shared" si="37"/>
        <v>20.6765836</v>
      </c>
      <c r="AV69" s="7">
        <f t="shared" si="37"/>
        <v>20.6765836</v>
      </c>
      <c r="AW69" s="7">
        <f t="shared" si="37"/>
        <v>20.672594800000002</v>
      </c>
      <c r="AX69" s="7">
        <f t="shared" si="37"/>
        <v>20.660628400000004</v>
      </c>
      <c r="AY69" s="7">
        <f t="shared" si="37"/>
        <v>20.68855</v>
      </c>
      <c r="AZ69" s="7">
        <f t="shared" si="37"/>
        <v>20.672594800000002</v>
      </c>
      <c r="BA69" s="7">
        <f t="shared" si="37"/>
        <v>20.660628400000004</v>
      </c>
      <c r="BB69" s="7">
        <f t="shared" si="37"/>
        <v>20.648662</v>
      </c>
      <c r="BC69" s="7">
        <f t="shared" si="37"/>
        <v>20.657636800000002</v>
      </c>
      <c r="BD69" s="7">
        <f t="shared" si="37"/>
        <v>20.6456704</v>
      </c>
      <c r="BE69" s="7">
        <f t="shared" si="37"/>
        <v>20.657636800000002</v>
      </c>
    </row>
    <row r="70" spans="1:57" ht="9.75">
      <c r="A70" s="5">
        <v>34</v>
      </c>
      <c r="B70" s="81" t="s">
        <v>42</v>
      </c>
      <c r="C70" s="87">
        <f t="shared" si="1"/>
        <v>20.878488457142858</v>
      </c>
      <c r="D70" s="88">
        <f t="shared" si="2"/>
        <v>0.01710306969981018</v>
      </c>
      <c r="E70" s="89">
        <f t="shared" si="3"/>
        <v>20.850868400000003</v>
      </c>
      <c r="F70" s="90">
        <f t="shared" si="4"/>
        <v>20.9126576</v>
      </c>
      <c r="G70" s="82">
        <v>0.59</v>
      </c>
      <c r="H70" s="85">
        <v>1.23</v>
      </c>
      <c r="I70" s="84">
        <v>1.2</v>
      </c>
      <c r="J70" s="85"/>
      <c r="K70" s="86"/>
      <c r="L70" s="85"/>
      <c r="M70" s="94">
        <v>20.836</v>
      </c>
      <c r="N70" s="95">
        <v>20.822</v>
      </c>
      <c r="O70" s="95">
        <v>20.822</v>
      </c>
      <c r="P70" s="95">
        <v>20.822</v>
      </c>
      <c r="Q70" s="95">
        <v>20.806</v>
      </c>
      <c r="R70" s="95">
        <v>20.818</v>
      </c>
      <c r="S70" s="95">
        <v>20.806</v>
      </c>
      <c r="T70" s="95">
        <v>20.818</v>
      </c>
      <c r="U70" s="95">
        <v>20.794</v>
      </c>
      <c r="V70" s="95">
        <v>20.802</v>
      </c>
      <c r="W70" s="95">
        <v>20.806</v>
      </c>
      <c r="X70" s="95">
        <v>20.806</v>
      </c>
      <c r="Y70" s="95">
        <v>20.79</v>
      </c>
      <c r="Z70" s="95">
        <v>20.79</v>
      </c>
      <c r="AA70" s="95">
        <v>20.806</v>
      </c>
      <c r="AB70" s="95">
        <v>20.79</v>
      </c>
      <c r="AC70" s="95">
        <v>20.778</v>
      </c>
      <c r="AD70" s="95">
        <v>20.778</v>
      </c>
      <c r="AE70" s="95">
        <v>20.774</v>
      </c>
      <c r="AF70" s="95">
        <v>20.786</v>
      </c>
      <c r="AG70" s="96">
        <v>20.786</v>
      </c>
      <c r="AH70" s="5">
        <v>0.9966</v>
      </c>
      <c r="AI70" s="5">
        <v>0.1475</v>
      </c>
      <c r="AK70" s="7">
        <f aca="true" t="shared" si="38" ref="AK70:BE70">$AH$70*M70+$AI$70</f>
        <v>20.9126576</v>
      </c>
      <c r="AL70" s="7">
        <f t="shared" si="38"/>
        <v>20.898705200000002</v>
      </c>
      <c r="AM70" s="7">
        <f t="shared" si="38"/>
        <v>20.898705200000002</v>
      </c>
      <c r="AN70" s="7">
        <f t="shared" si="38"/>
        <v>20.898705200000002</v>
      </c>
      <c r="AO70" s="7">
        <f t="shared" si="38"/>
        <v>20.882759600000004</v>
      </c>
      <c r="AP70" s="7">
        <f t="shared" si="38"/>
        <v>20.894718800000003</v>
      </c>
      <c r="AQ70" s="7">
        <f t="shared" si="38"/>
        <v>20.882759600000004</v>
      </c>
      <c r="AR70" s="7">
        <f t="shared" si="38"/>
        <v>20.894718800000003</v>
      </c>
      <c r="AS70" s="7">
        <f t="shared" si="38"/>
        <v>20.870800400000004</v>
      </c>
      <c r="AT70" s="7">
        <f t="shared" si="38"/>
        <v>20.8787732</v>
      </c>
      <c r="AU70" s="7">
        <f t="shared" si="38"/>
        <v>20.882759600000004</v>
      </c>
      <c r="AV70" s="7">
        <f t="shared" si="38"/>
        <v>20.882759600000004</v>
      </c>
      <c r="AW70" s="7">
        <f t="shared" si="38"/>
        <v>20.866814</v>
      </c>
      <c r="AX70" s="7">
        <f t="shared" si="38"/>
        <v>20.866814</v>
      </c>
      <c r="AY70" s="7">
        <f t="shared" si="38"/>
        <v>20.882759600000004</v>
      </c>
      <c r="AZ70" s="7">
        <f t="shared" si="38"/>
        <v>20.866814</v>
      </c>
      <c r="BA70" s="7">
        <f t="shared" si="38"/>
        <v>20.854854800000002</v>
      </c>
      <c r="BB70" s="7">
        <f t="shared" si="38"/>
        <v>20.854854800000002</v>
      </c>
      <c r="BC70" s="7">
        <f t="shared" si="38"/>
        <v>20.850868400000003</v>
      </c>
      <c r="BD70" s="7">
        <f t="shared" si="38"/>
        <v>20.862827600000003</v>
      </c>
      <c r="BE70" s="7">
        <f t="shared" si="38"/>
        <v>20.862827600000003</v>
      </c>
    </row>
    <row r="71" spans="1:57" ht="9.75">
      <c r="A71" s="5">
        <v>35</v>
      </c>
      <c r="B71" s="81" t="s">
        <v>42</v>
      </c>
      <c r="C71" s="87">
        <f t="shared" si="1"/>
        <v>20.835253500000004</v>
      </c>
      <c r="D71" s="88">
        <f t="shared" si="2"/>
        <v>0.016104504866154633</v>
      </c>
      <c r="E71" s="89">
        <f t="shared" si="3"/>
        <v>20.8093653</v>
      </c>
      <c r="F71" s="90">
        <f t="shared" si="4"/>
        <v>20.867115899999998</v>
      </c>
      <c r="G71" s="82">
        <v>1.85</v>
      </c>
      <c r="H71" s="85">
        <v>1.23</v>
      </c>
      <c r="I71" s="84">
        <v>1.2</v>
      </c>
      <c r="J71" s="85"/>
      <c r="K71" s="86"/>
      <c r="L71" s="85"/>
      <c r="M71" s="94">
        <v>20.787</v>
      </c>
      <c r="N71" s="95">
        <v>20.773</v>
      </c>
      <c r="O71" s="95">
        <v>20.773</v>
      </c>
      <c r="P71" s="95">
        <v>20.773</v>
      </c>
      <c r="Q71" s="95">
        <v>20.769</v>
      </c>
      <c r="R71" s="95">
        <v>20.757</v>
      </c>
      <c r="S71" s="95">
        <v>20.757</v>
      </c>
      <c r="T71" s="95">
        <v>20.769</v>
      </c>
      <c r="U71" s="95">
        <v>20.745</v>
      </c>
      <c r="V71" s="95">
        <v>20.753</v>
      </c>
      <c r="W71" s="95">
        <v>20.757</v>
      </c>
      <c r="X71" s="95">
        <v>20.769</v>
      </c>
      <c r="Y71" s="95">
        <v>20.753</v>
      </c>
      <c r="Z71" s="95">
        <v>20.753</v>
      </c>
      <c r="AA71" s="95">
        <v>20.757</v>
      </c>
      <c r="AB71" s="95">
        <v>20.741</v>
      </c>
      <c r="AC71" s="95">
        <v>20.729</v>
      </c>
      <c r="AD71" s="95">
        <v>20.729</v>
      </c>
      <c r="AE71" s="95">
        <v>20.737</v>
      </c>
      <c r="AF71" s="95">
        <v>20.737</v>
      </c>
      <c r="AG71" s="96">
        <v>20.737</v>
      </c>
      <c r="AH71" s="5">
        <v>0.9957</v>
      </c>
      <c r="AI71" s="5">
        <v>0.1695</v>
      </c>
      <c r="AK71" s="7">
        <f aca="true" t="shared" si="39" ref="AK71:BE71">$AH$71*M71+$AI$71</f>
        <v>20.867115899999998</v>
      </c>
      <c r="AL71" s="7">
        <f t="shared" si="39"/>
        <v>20.8531761</v>
      </c>
      <c r="AM71" s="7">
        <f t="shared" si="39"/>
        <v>20.8531761</v>
      </c>
      <c r="AN71" s="7">
        <f t="shared" si="39"/>
        <v>20.8531761</v>
      </c>
      <c r="AO71" s="7">
        <f t="shared" si="39"/>
        <v>20.8491933</v>
      </c>
      <c r="AP71" s="7">
        <f t="shared" si="39"/>
        <v>20.8372449</v>
      </c>
      <c r="AQ71" s="7">
        <f t="shared" si="39"/>
        <v>20.8372449</v>
      </c>
      <c r="AR71" s="7">
        <f t="shared" si="39"/>
        <v>20.8491933</v>
      </c>
      <c r="AS71" s="7">
        <f t="shared" si="39"/>
        <v>20.8252965</v>
      </c>
      <c r="AT71" s="7">
        <f t="shared" si="39"/>
        <v>20.8332621</v>
      </c>
      <c r="AU71" s="7">
        <f t="shared" si="39"/>
        <v>20.8372449</v>
      </c>
      <c r="AV71" s="7">
        <f t="shared" si="39"/>
        <v>20.8491933</v>
      </c>
      <c r="AW71" s="7">
        <f t="shared" si="39"/>
        <v>20.8332621</v>
      </c>
      <c r="AX71" s="7">
        <f t="shared" si="39"/>
        <v>20.8332621</v>
      </c>
      <c r="AY71" s="7">
        <f t="shared" si="39"/>
        <v>20.8372449</v>
      </c>
      <c r="AZ71" s="7">
        <f t="shared" si="39"/>
        <v>20.8213137</v>
      </c>
      <c r="BA71" s="7">
        <f t="shared" si="39"/>
        <v>20.8093653</v>
      </c>
      <c r="BB71" s="7">
        <f t="shared" si="39"/>
        <v>20.8093653</v>
      </c>
      <c r="BC71" s="7">
        <f t="shared" si="39"/>
        <v>20.817330899999998</v>
      </c>
      <c r="BD71" s="7">
        <f t="shared" si="39"/>
        <v>20.817330899999998</v>
      </c>
      <c r="BE71" s="7">
        <f t="shared" si="39"/>
        <v>20.817330899999998</v>
      </c>
    </row>
    <row r="72" spans="1:57" ht="9.75">
      <c r="A72" s="5">
        <v>36</v>
      </c>
      <c r="B72" s="81" t="s">
        <v>41</v>
      </c>
      <c r="C72" s="87">
        <f t="shared" si="1"/>
        <v>20.2779432</v>
      </c>
      <c r="D72" s="88">
        <f t="shared" si="2"/>
        <v>0.01888650657882512</v>
      </c>
      <c r="E72" s="89">
        <f t="shared" si="3"/>
        <v>20.248679199999998</v>
      </c>
      <c r="F72" s="90">
        <f t="shared" si="4"/>
        <v>20.3101336</v>
      </c>
      <c r="G72" s="82">
        <v>1.85</v>
      </c>
      <c r="H72" s="85">
        <v>1.23</v>
      </c>
      <c r="I72" s="84">
        <v>0</v>
      </c>
      <c r="J72" s="85"/>
      <c r="K72" s="86"/>
      <c r="L72" s="85"/>
      <c r="M72" s="94">
        <v>20.178</v>
      </c>
      <c r="N72" s="95">
        <v>20.176</v>
      </c>
      <c r="O72" s="95">
        <v>20.164</v>
      </c>
      <c r="P72" s="95">
        <v>20.152</v>
      </c>
      <c r="Q72" s="95">
        <v>20.16</v>
      </c>
      <c r="R72" s="95">
        <v>20.173</v>
      </c>
      <c r="S72" s="95">
        <v>20.148</v>
      </c>
      <c r="T72" s="95">
        <v>20.16</v>
      </c>
      <c r="U72" s="95">
        <v>20.136</v>
      </c>
      <c r="V72" s="95">
        <v>20.144</v>
      </c>
      <c r="W72" s="95">
        <v>20.148</v>
      </c>
      <c r="X72" s="95">
        <v>20.16</v>
      </c>
      <c r="Y72" s="95">
        <v>20.132</v>
      </c>
      <c r="Z72" s="95">
        <v>20.132</v>
      </c>
      <c r="AA72" s="95">
        <v>20.148</v>
      </c>
      <c r="AB72" s="95">
        <v>20.132</v>
      </c>
      <c r="AC72" s="95">
        <v>20.132</v>
      </c>
      <c r="AD72" s="95">
        <v>20.12</v>
      </c>
      <c r="AE72" s="95">
        <v>20.116</v>
      </c>
      <c r="AF72" s="95">
        <v>20.116</v>
      </c>
      <c r="AG72" s="96">
        <v>20.129</v>
      </c>
      <c r="AH72" s="5">
        <v>0.9912</v>
      </c>
      <c r="AI72" s="5">
        <v>0.3097</v>
      </c>
      <c r="AK72" s="7">
        <f aca="true" t="shared" si="40" ref="AK72:BE72">$AH$72*M72+$AI$72</f>
        <v>20.3101336</v>
      </c>
      <c r="AL72" s="7">
        <f t="shared" si="40"/>
        <v>20.308151199999998</v>
      </c>
      <c r="AM72" s="7">
        <f t="shared" si="40"/>
        <v>20.296256800000002</v>
      </c>
      <c r="AN72" s="7">
        <f t="shared" si="40"/>
        <v>20.2843624</v>
      </c>
      <c r="AO72" s="7">
        <f t="shared" si="40"/>
        <v>20.292292</v>
      </c>
      <c r="AP72" s="7">
        <f t="shared" si="40"/>
        <v>20.305177599999997</v>
      </c>
      <c r="AQ72" s="7">
        <f t="shared" si="40"/>
        <v>20.280397599999997</v>
      </c>
      <c r="AR72" s="7">
        <f t="shared" si="40"/>
        <v>20.292292</v>
      </c>
      <c r="AS72" s="7">
        <f t="shared" si="40"/>
        <v>20.268503199999998</v>
      </c>
      <c r="AT72" s="7">
        <f t="shared" si="40"/>
        <v>20.2764328</v>
      </c>
      <c r="AU72" s="7">
        <f t="shared" si="40"/>
        <v>20.280397599999997</v>
      </c>
      <c r="AV72" s="7">
        <f t="shared" si="40"/>
        <v>20.292292</v>
      </c>
      <c r="AW72" s="7">
        <f t="shared" si="40"/>
        <v>20.2645384</v>
      </c>
      <c r="AX72" s="7">
        <f t="shared" si="40"/>
        <v>20.2645384</v>
      </c>
      <c r="AY72" s="7">
        <f t="shared" si="40"/>
        <v>20.280397599999997</v>
      </c>
      <c r="AZ72" s="7">
        <f t="shared" si="40"/>
        <v>20.2645384</v>
      </c>
      <c r="BA72" s="7">
        <f t="shared" si="40"/>
        <v>20.2645384</v>
      </c>
      <c r="BB72" s="7">
        <f t="shared" si="40"/>
        <v>20.252644</v>
      </c>
      <c r="BC72" s="7">
        <f t="shared" si="40"/>
        <v>20.248679199999998</v>
      </c>
      <c r="BD72" s="7">
        <f t="shared" si="40"/>
        <v>20.248679199999998</v>
      </c>
      <c r="BE72" s="7">
        <f t="shared" si="40"/>
        <v>20.2615648</v>
      </c>
    </row>
    <row r="73" spans="1:57" ht="9.75">
      <c r="A73" s="5">
        <v>37</v>
      </c>
      <c r="B73" s="81" t="s">
        <v>41</v>
      </c>
      <c r="C73" s="87">
        <f t="shared" si="1"/>
        <v>20.375142399999998</v>
      </c>
      <c r="D73" s="88">
        <f t="shared" si="2"/>
        <v>0.021306380400996798</v>
      </c>
      <c r="E73" s="89">
        <f t="shared" si="3"/>
        <v>20.337562000000002</v>
      </c>
      <c r="F73" s="90">
        <f t="shared" si="4"/>
        <v>20.4102892</v>
      </c>
      <c r="G73" s="82">
        <v>0.59</v>
      </c>
      <c r="H73" s="85">
        <v>1.23</v>
      </c>
      <c r="I73" s="84">
        <v>0</v>
      </c>
      <c r="J73" s="85"/>
      <c r="K73" s="86"/>
      <c r="L73" s="85"/>
      <c r="M73" s="94">
        <v>20.239</v>
      </c>
      <c r="N73" s="95">
        <v>20.225</v>
      </c>
      <c r="O73" s="95">
        <v>20.225</v>
      </c>
      <c r="P73" s="95">
        <v>20.225</v>
      </c>
      <c r="Q73" s="95">
        <v>20.222</v>
      </c>
      <c r="R73" s="95">
        <v>20.222</v>
      </c>
      <c r="S73" s="95">
        <v>20.222</v>
      </c>
      <c r="T73" s="95">
        <v>20.209</v>
      </c>
      <c r="U73" s="95">
        <v>20.197</v>
      </c>
      <c r="V73" s="95">
        <v>20.218</v>
      </c>
      <c r="W73" s="95">
        <v>20.209</v>
      </c>
      <c r="X73" s="95">
        <v>20.209</v>
      </c>
      <c r="Y73" s="95">
        <v>20.193</v>
      </c>
      <c r="Z73" s="95">
        <v>20.181</v>
      </c>
      <c r="AA73" s="95">
        <v>20.209</v>
      </c>
      <c r="AB73" s="95">
        <v>20.181</v>
      </c>
      <c r="AC73" s="95">
        <v>20.193</v>
      </c>
      <c r="AD73" s="95">
        <v>20.181</v>
      </c>
      <c r="AE73" s="95">
        <v>20.165</v>
      </c>
      <c r="AF73" s="95">
        <v>20.165</v>
      </c>
      <c r="AG73" s="96">
        <v>20.178</v>
      </c>
      <c r="AH73" s="5">
        <v>0.9828</v>
      </c>
      <c r="AI73" s="5">
        <v>0.5194</v>
      </c>
      <c r="AK73" s="7">
        <f aca="true" t="shared" si="41" ref="AK73:BE73">$AH$73*M73+$AI$73</f>
        <v>20.4102892</v>
      </c>
      <c r="AL73" s="7">
        <f t="shared" si="41"/>
        <v>20.396530000000002</v>
      </c>
      <c r="AM73" s="7">
        <f t="shared" si="41"/>
        <v>20.396530000000002</v>
      </c>
      <c r="AN73" s="7">
        <f t="shared" si="41"/>
        <v>20.396530000000002</v>
      </c>
      <c r="AO73" s="7">
        <f t="shared" si="41"/>
        <v>20.3935816</v>
      </c>
      <c r="AP73" s="7">
        <f t="shared" si="41"/>
        <v>20.3935816</v>
      </c>
      <c r="AQ73" s="7">
        <f t="shared" si="41"/>
        <v>20.3935816</v>
      </c>
      <c r="AR73" s="7">
        <f t="shared" si="41"/>
        <v>20.3808052</v>
      </c>
      <c r="AS73" s="7">
        <f t="shared" si="41"/>
        <v>20.3690116</v>
      </c>
      <c r="AT73" s="7">
        <f t="shared" si="41"/>
        <v>20.3896504</v>
      </c>
      <c r="AU73" s="7">
        <f t="shared" si="41"/>
        <v>20.3808052</v>
      </c>
      <c r="AV73" s="7">
        <f t="shared" si="41"/>
        <v>20.3808052</v>
      </c>
      <c r="AW73" s="7">
        <f t="shared" si="41"/>
        <v>20.365080400000004</v>
      </c>
      <c r="AX73" s="7">
        <f t="shared" si="41"/>
        <v>20.353286800000003</v>
      </c>
      <c r="AY73" s="7">
        <f t="shared" si="41"/>
        <v>20.3808052</v>
      </c>
      <c r="AZ73" s="7">
        <f t="shared" si="41"/>
        <v>20.353286800000003</v>
      </c>
      <c r="BA73" s="7">
        <f t="shared" si="41"/>
        <v>20.365080400000004</v>
      </c>
      <c r="BB73" s="7">
        <f t="shared" si="41"/>
        <v>20.353286800000003</v>
      </c>
      <c r="BC73" s="7">
        <f t="shared" si="41"/>
        <v>20.337562000000002</v>
      </c>
      <c r="BD73" s="7">
        <f t="shared" si="41"/>
        <v>20.337562000000002</v>
      </c>
      <c r="BE73" s="7">
        <f t="shared" si="41"/>
        <v>20.350338400000002</v>
      </c>
    </row>
    <row r="74" spans="1:57" ht="9.75">
      <c r="A74" s="5">
        <v>38</v>
      </c>
      <c r="B74" s="81" t="s">
        <v>38</v>
      </c>
      <c r="C74" s="87">
        <f t="shared" si="1"/>
        <v>20.60105511428572</v>
      </c>
      <c r="D74" s="88">
        <f t="shared" si="2"/>
        <v>0.04251061153615982</v>
      </c>
      <c r="E74" s="89">
        <f t="shared" si="3"/>
        <v>20.517650800000002</v>
      </c>
      <c r="F74" s="90">
        <f t="shared" si="4"/>
        <v>20.6668408</v>
      </c>
      <c r="G74" s="82">
        <v>2.44</v>
      </c>
      <c r="H74" s="85">
        <v>1.84</v>
      </c>
      <c r="I74" s="84">
        <v>0.6</v>
      </c>
      <c r="J74" s="85"/>
      <c r="K74" s="86"/>
      <c r="L74" s="85"/>
      <c r="M74" s="94">
        <v>20.533</v>
      </c>
      <c r="N74" s="95">
        <v>20.543</v>
      </c>
      <c r="O74" s="95">
        <v>20.519</v>
      </c>
      <c r="P74" s="95">
        <v>20.507</v>
      </c>
      <c r="Q74" s="95">
        <v>20.515</v>
      </c>
      <c r="R74" s="95">
        <v>20.503</v>
      </c>
      <c r="S74" s="95">
        <v>20.503</v>
      </c>
      <c r="T74" s="95">
        <v>20.491</v>
      </c>
      <c r="U74" s="95">
        <v>20.503</v>
      </c>
      <c r="V74" s="95">
        <v>20.45</v>
      </c>
      <c r="W74" s="95">
        <v>20.442</v>
      </c>
      <c r="X74" s="95">
        <v>20.454</v>
      </c>
      <c r="Y74" s="95">
        <v>20.463</v>
      </c>
      <c r="Z74" s="95">
        <v>20.548</v>
      </c>
      <c r="AA74" s="95">
        <v>20.478</v>
      </c>
      <c r="AB74" s="95">
        <v>20.487</v>
      </c>
      <c r="AC74" s="95">
        <v>20.499</v>
      </c>
      <c r="AD74" s="95">
        <v>20.438</v>
      </c>
      <c r="AE74" s="95">
        <v>20.398</v>
      </c>
      <c r="AF74" s="95">
        <v>20.398</v>
      </c>
      <c r="AG74" s="96">
        <v>20.447</v>
      </c>
      <c r="AH74" s="5">
        <v>0.9946</v>
      </c>
      <c r="AI74" s="5">
        <v>0.2298</v>
      </c>
      <c r="AK74" s="7">
        <f aca="true" t="shared" si="42" ref="AK74:BE74">$AH$74*M74+$AI$74</f>
        <v>20.651921800000004</v>
      </c>
      <c r="AL74" s="7">
        <f t="shared" si="42"/>
        <v>20.6618678</v>
      </c>
      <c r="AM74" s="7">
        <f t="shared" si="42"/>
        <v>20.6379974</v>
      </c>
      <c r="AN74" s="7">
        <f t="shared" si="42"/>
        <v>20.626062200000003</v>
      </c>
      <c r="AO74" s="7">
        <f t="shared" si="42"/>
        <v>20.634019000000002</v>
      </c>
      <c r="AP74" s="7">
        <f t="shared" si="42"/>
        <v>20.622083800000002</v>
      </c>
      <c r="AQ74" s="7">
        <f t="shared" si="42"/>
        <v>20.622083800000002</v>
      </c>
      <c r="AR74" s="7">
        <f t="shared" si="42"/>
        <v>20.610148600000002</v>
      </c>
      <c r="AS74" s="7">
        <f t="shared" si="42"/>
        <v>20.622083800000002</v>
      </c>
      <c r="AT74" s="7">
        <f t="shared" si="42"/>
        <v>20.56937</v>
      </c>
      <c r="AU74" s="7">
        <f t="shared" si="42"/>
        <v>20.5614132</v>
      </c>
      <c r="AV74" s="7">
        <f t="shared" si="42"/>
        <v>20.573348400000004</v>
      </c>
      <c r="AW74" s="7">
        <f t="shared" si="42"/>
        <v>20.5822998</v>
      </c>
      <c r="AX74" s="7">
        <f t="shared" si="42"/>
        <v>20.6668408</v>
      </c>
      <c r="AY74" s="7">
        <f t="shared" si="42"/>
        <v>20.597218800000004</v>
      </c>
      <c r="AZ74" s="7">
        <f t="shared" si="42"/>
        <v>20.6061702</v>
      </c>
      <c r="BA74" s="7">
        <f t="shared" si="42"/>
        <v>20.6181054</v>
      </c>
      <c r="BB74" s="7">
        <f t="shared" si="42"/>
        <v>20.5574348</v>
      </c>
      <c r="BC74" s="7">
        <f t="shared" si="42"/>
        <v>20.517650800000002</v>
      </c>
      <c r="BD74" s="7">
        <f t="shared" si="42"/>
        <v>20.517650800000002</v>
      </c>
      <c r="BE74" s="7">
        <f t="shared" si="42"/>
        <v>20.5663862</v>
      </c>
    </row>
    <row r="75" spans="1:57" ht="9.75">
      <c r="A75" s="5">
        <v>39</v>
      </c>
      <c r="B75" s="81" t="s">
        <v>39</v>
      </c>
      <c r="C75" s="87">
        <f t="shared" si="1"/>
        <v>20.170090328571426</v>
      </c>
      <c r="D75" s="88">
        <f t="shared" si="2"/>
        <v>0.11151103687078762</v>
      </c>
      <c r="E75" s="89">
        <f t="shared" si="3"/>
        <v>19.963643100000002</v>
      </c>
      <c r="F75" s="90">
        <f t="shared" si="4"/>
        <v>20.3900262</v>
      </c>
      <c r="G75" s="82">
        <v>2.44</v>
      </c>
      <c r="H75" s="85">
        <v>0.63</v>
      </c>
      <c r="I75" s="84">
        <v>0.6</v>
      </c>
      <c r="J75" s="85"/>
      <c r="K75" s="86"/>
      <c r="L75" s="85"/>
      <c r="M75" s="94">
        <v>20.022</v>
      </c>
      <c r="N75" s="95">
        <v>19.971</v>
      </c>
      <c r="O75" s="95">
        <v>20.213</v>
      </c>
      <c r="P75" s="95">
        <v>20.008</v>
      </c>
      <c r="Q75" s="95">
        <v>20.258</v>
      </c>
      <c r="R75" s="95">
        <v>20.16</v>
      </c>
      <c r="S75" s="95">
        <v>20.016</v>
      </c>
      <c r="T75" s="95">
        <v>20.099</v>
      </c>
      <c r="U75" s="95">
        <v>20.099</v>
      </c>
      <c r="V75" s="95">
        <v>19.964</v>
      </c>
      <c r="W75" s="95">
        <v>20.099</v>
      </c>
      <c r="X75" s="95">
        <v>19.906</v>
      </c>
      <c r="Y75" s="95">
        <v>19.829</v>
      </c>
      <c r="Z75" s="95">
        <v>19.842</v>
      </c>
      <c r="AA75" s="95">
        <v>19.98</v>
      </c>
      <c r="AB75" s="95">
        <v>20.169</v>
      </c>
      <c r="AC75" s="95">
        <v>20.05</v>
      </c>
      <c r="AD75" s="95">
        <v>19.988</v>
      </c>
      <c r="AE75" s="95">
        <v>20.116</v>
      </c>
      <c r="AF75" s="95">
        <v>19.96</v>
      </c>
      <c r="AG75" s="96">
        <v>20.022</v>
      </c>
      <c r="AH75" s="5">
        <v>0.9939</v>
      </c>
      <c r="AI75" s="5">
        <v>0.2556</v>
      </c>
      <c r="AK75" s="7">
        <f aca="true" t="shared" si="43" ref="AK75:BE75">$AH$75*M75+$AI$75</f>
        <v>20.155465799999998</v>
      </c>
      <c r="AL75" s="7">
        <f t="shared" si="43"/>
        <v>20.1047769</v>
      </c>
      <c r="AM75" s="7">
        <f t="shared" si="43"/>
        <v>20.345300700000003</v>
      </c>
      <c r="AN75" s="7">
        <f t="shared" si="43"/>
        <v>20.141551200000002</v>
      </c>
      <c r="AO75" s="7">
        <f t="shared" si="43"/>
        <v>20.3900262</v>
      </c>
      <c r="AP75" s="7">
        <f t="shared" si="43"/>
        <v>20.292624</v>
      </c>
      <c r="AQ75" s="7">
        <f t="shared" si="43"/>
        <v>20.1495024</v>
      </c>
      <c r="AR75" s="7">
        <f t="shared" si="43"/>
        <v>20.2319961</v>
      </c>
      <c r="AS75" s="7">
        <f t="shared" si="43"/>
        <v>20.2319961</v>
      </c>
      <c r="AT75" s="7">
        <f t="shared" si="43"/>
        <v>20.0978196</v>
      </c>
      <c r="AU75" s="7">
        <f t="shared" si="43"/>
        <v>20.2319961</v>
      </c>
      <c r="AV75" s="7">
        <f t="shared" si="43"/>
        <v>20.0401734</v>
      </c>
      <c r="AW75" s="7">
        <f t="shared" si="43"/>
        <v>19.963643100000002</v>
      </c>
      <c r="AX75" s="7">
        <f t="shared" si="43"/>
        <v>19.9765638</v>
      </c>
      <c r="AY75" s="7">
        <f t="shared" si="43"/>
        <v>20.113722000000003</v>
      </c>
      <c r="AZ75" s="7">
        <f t="shared" si="43"/>
        <v>20.301569100000002</v>
      </c>
      <c r="BA75" s="7">
        <f t="shared" si="43"/>
        <v>20.183295</v>
      </c>
      <c r="BB75" s="7">
        <f t="shared" si="43"/>
        <v>20.1216732</v>
      </c>
      <c r="BC75" s="7">
        <f t="shared" si="43"/>
        <v>20.248892400000003</v>
      </c>
      <c r="BD75" s="7">
        <f t="shared" si="43"/>
        <v>20.093844</v>
      </c>
      <c r="BE75" s="7">
        <f t="shared" si="43"/>
        <v>20.155465799999998</v>
      </c>
    </row>
    <row r="76" spans="1:57" ht="10.5" thickBot="1">
      <c r="A76" s="5">
        <v>40</v>
      </c>
      <c r="B76" s="97" t="s">
        <v>40</v>
      </c>
      <c r="C76" s="98">
        <f t="shared" si="1"/>
        <v>20.79691582857143</v>
      </c>
      <c r="D76" s="99">
        <f t="shared" si="2"/>
        <v>0.021726712110789435</v>
      </c>
      <c r="E76" s="100">
        <f t="shared" si="3"/>
        <v>20.7573048</v>
      </c>
      <c r="F76" s="101">
        <f t="shared" si="4"/>
        <v>20.843081199999997</v>
      </c>
      <c r="G76" s="102">
        <v>2.44</v>
      </c>
      <c r="H76" s="103">
        <v>1.23</v>
      </c>
      <c r="I76" s="104">
        <v>0.6</v>
      </c>
      <c r="J76" s="85"/>
      <c r="K76" s="86"/>
      <c r="L76" s="85"/>
      <c r="M76" s="105">
        <v>20.738</v>
      </c>
      <c r="N76" s="106">
        <v>20.712</v>
      </c>
      <c r="O76" s="106">
        <v>20.712</v>
      </c>
      <c r="P76" s="106">
        <v>20.712</v>
      </c>
      <c r="Q76" s="106">
        <v>20.708</v>
      </c>
      <c r="R76" s="106">
        <v>20.72</v>
      </c>
      <c r="S76" s="106">
        <v>20.696</v>
      </c>
      <c r="T76" s="106">
        <v>20.708</v>
      </c>
      <c r="U76" s="106">
        <v>20.684</v>
      </c>
      <c r="V76" s="106">
        <v>20.692</v>
      </c>
      <c r="W76" s="106">
        <v>20.696</v>
      </c>
      <c r="X76" s="106">
        <v>20.696</v>
      </c>
      <c r="Y76" s="106">
        <v>20.68</v>
      </c>
      <c r="Z76" s="106">
        <v>20.68</v>
      </c>
      <c r="AA76" s="106">
        <v>20.696</v>
      </c>
      <c r="AB76" s="106">
        <v>20.68</v>
      </c>
      <c r="AC76" s="106">
        <v>20.668</v>
      </c>
      <c r="AD76" s="106">
        <v>20.668</v>
      </c>
      <c r="AE76" s="106">
        <v>20.664</v>
      </c>
      <c r="AF76" s="106">
        <v>20.652</v>
      </c>
      <c r="AG76" s="107">
        <v>20.664</v>
      </c>
      <c r="AH76" s="5">
        <v>0.9974</v>
      </c>
      <c r="AI76" s="5">
        <v>0.159</v>
      </c>
      <c r="AK76" s="7">
        <f aca="true" t="shared" si="44" ref="AK76:BE76">$AH$76*M76+$AI$76</f>
        <v>20.843081199999997</v>
      </c>
      <c r="AL76" s="7">
        <f t="shared" si="44"/>
        <v>20.8171488</v>
      </c>
      <c r="AM76" s="7">
        <f t="shared" si="44"/>
        <v>20.8171488</v>
      </c>
      <c r="AN76" s="7">
        <f t="shared" si="44"/>
        <v>20.8171488</v>
      </c>
      <c r="AO76" s="7">
        <f t="shared" si="44"/>
        <v>20.813159199999998</v>
      </c>
      <c r="AP76" s="7">
        <f t="shared" si="44"/>
        <v>20.825127999999996</v>
      </c>
      <c r="AQ76" s="7">
        <f t="shared" si="44"/>
        <v>20.8011904</v>
      </c>
      <c r="AR76" s="7">
        <f t="shared" si="44"/>
        <v>20.813159199999998</v>
      </c>
      <c r="AS76" s="7">
        <f t="shared" si="44"/>
        <v>20.789221599999998</v>
      </c>
      <c r="AT76" s="7">
        <f t="shared" si="44"/>
        <v>20.7972008</v>
      </c>
      <c r="AU76" s="7">
        <f t="shared" si="44"/>
        <v>20.8011904</v>
      </c>
      <c r="AV76" s="7">
        <f t="shared" si="44"/>
        <v>20.8011904</v>
      </c>
      <c r="AW76" s="7">
        <f t="shared" si="44"/>
        <v>20.785231999999997</v>
      </c>
      <c r="AX76" s="7">
        <f t="shared" si="44"/>
        <v>20.785231999999997</v>
      </c>
      <c r="AY76" s="7">
        <f t="shared" si="44"/>
        <v>20.8011904</v>
      </c>
      <c r="AZ76" s="7">
        <f t="shared" si="44"/>
        <v>20.785231999999997</v>
      </c>
      <c r="BA76" s="7">
        <f t="shared" si="44"/>
        <v>20.7732632</v>
      </c>
      <c r="BB76" s="7">
        <f t="shared" si="44"/>
        <v>20.7732632</v>
      </c>
      <c r="BC76" s="7">
        <f t="shared" si="44"/>
        <v>20.7692736</v>
      </c>
      <c r="BD76" s="7">
        <f t="shared" si="44"/>
        <v>20.7573048</v>
      </c>
      <c r="BE76" s="7">
        <f t="shared" si="44"/>
        <v>20.7692736</v>
      </c>
    </row>
    <row r="77" spans="2:32" ht="10.5" thickBot="1">
      <c r="B77" s="33" t="s">
        <v>120</v>
      </c>
      <c r="D77" s="7" t="s">
        <v>123</v>
      </c>
      <c r="E77" s="5"/>
      <c r="F77" s="5"/>
      <c r="G77" s="5"/>
      <c r="H77" s="5"/>
      <c r="I77" s="5"/>
      <c r="J77" s="5"/>
      <c r="K77" s="8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2:40" ht="10.5" thickBot="1">
      <c r="B78" s="73" t="s">
        <v>115</v>
      </c>
      <c r="C78" s="74"/>
      <c r="D78" s="75" t="s">
        <v>114</v>
      </c>
      <c r="E78" s="76"/>
      <c r="F78" s="77"/>
      <c r="G78" s="78"/>
      <c r="H78" s="79" t="s">
        <v>116</v>
      </c>
      <c r="I78" s="39"/>
      <c r="M78" s="91">
        <v>159.5</v>
      </c>
      <c r="N78" s="92">
        <v>157.2</v>
      </c>
      <c r="O78" s="92">
        <v>153.6</v>
      </c>
      <c r="P78" s="92">
        <v>150</v>
      </c>
      <c r="Q78" s="92">
        <v>155.7</v>
      </c>
      <c r="R78" s="92">
        <v>155.6</v>
      </c>
      <c r="S78" s="92">
        <v>150.9</v>
      </c>
      <c r="T78" s="92">
        <v>152.8</v>
      </c>
      <c r="U78" s="92">
        <v>158.3</v>
      </c>
      <c r="V78" s="92">
        <v>155.4</v>
      </c>
      <c r="W78" s="92">
        <v>158.4</v>
      </c>
      <c r="X78" s="92">
        <v>159.1</v>
      </c>
      <c r="Y78" s="92">
        <v>159</v>
      </c>
      <c r="Z78" s="92">
        <v>154.5</v>
      </c>
      <c r="AA78" s="92">
        <v>151.7</v>
      </c>
      <c r="AB78" s="92">
        <v>154.2</v>
      </c>
      <c r="AC78" s="92">
        <v>155.3</v>
      </c>
      <c r="AD78" s="92">
        <v>154.7</v>
      </c>
      <c r="AE78" s="92">
        <v>154.6</v>
      </c>
      <c r="AF78" s="92">
        <v>154.7</v>
      </c>
      <c r="AG78" s="93">
        <v>157.4</v>
      </c>
      <c r="AI78" s="7" t="s">
        <v>77</v>
      </c>
      <c r="AJ78" s="5"/>
      <c r="AK78" s="17">
        <f aca="true" t="shared" si="45" ref="AK78:AK95">AVERAGE(M78:AG78)</f>
        <v>155.36190476190473</v>
      </c>
      <c r="AL78" s="17">
        <f aca="true" t="shared" si="46" ref="AL78:AL95">STDEV(M78:AG78)</f>
        <v>2.6943415133342317</v>
      </c>
      <c r="AM78" s="17">
        <f aca="true" t="shared" si="47" ref="AM78:AM95">MIN(M78:AG78)</f>
        <v>150</v>
      </c>
      <c r="AN78" s="17">
        <f aca="true" t="shared" si="48" ref="AN78:AN95">MAX(M78:AG78)</f>
        <v>159.5</v>
      </c>
    </row>
    <row r="79" spans="2:40" ht="9.75">
      <c r="B79" s="81"/>
      <c r="C79" s="44" t="s">
        <v>140</v>
      </c>
      <c r="D79" s="45" t="s">
        <v>111</v>
      </c>
      <c r="E79" s="45" t="s">
        <v>112</v>
      </c>
      <c r="F79" s="46"/>
      <c r="G79" s="85" t="s">
        <v>32</v>
      </c>
      <c r="H79" s="83" t="s">
        <v>30</v>
      </c>
      <c r="I79" s="84" t="s">
        <v>31</v>
      </c>
      <c r="M79" s="94">
        <v>162.8</v>
      </c>
      <c r="N79" s="95">
        <v>161.2</v>
      </c>
      <c r="O79" s="95">
        <v>159.3</v>
      </c>
      <c r="P79" s="95">
        <v>156</v>
      </c>
      <c r="Q79" s="95">
        <v>162.3</v>
      </c>
      <c r="R79" s="95">
        <v>160.1</v>
      </c>
      <c r="S79" s="95">
        <v>158.3</v>
      </c>
      <c r="T79" s="95">
        <v>157.9</v>
      </c>
      <c r="U79" s="95">
        <v>161.2</v>
      </c>
      <c r="V79" s="95">
        <v>161.4</v>
      </c>
      <c r="W79" s="95">
        <v>165.8</v>
      </c>
      <c r="X79" s="95">
        <v>161.8</v>
      </c>
      <c r="Y79" s="95">
        <v>160.5</v>
      </c>
      <c r="Z79" s="95">
        <v>159.8</v>
      </c>
      <c r="AA79" s="95">
        <v>158.2</v>
      </c>
      <c r="AB79" s="95">
        <v>160.2</v>
      </c>
      <c r="AC79" s="95">
        <v>163.1</v>
      </c>
      <c r="AD79" s="95">
        <v>161</v>
      </c>
      <c r="AE79" s="95">
        <v>158.5</v>
      </c>
      <c r="AF79" s="95">
        <v>159.3</v>
      </c>
      <c r="AG79" s="96">
        <v>159.4</v>
      </c>
      <c r="AI79" s="7" t="s">
        <v>78</v>
      </c>
      <c r="AJ79" s="5"/>
      <c r="AK79" s="17">
        <f t="shared" si="45"/>
        <v>160.3857142857143</v>
      </c>
      <c r="AL79" s="17">
        <f t="shared" si="46"/>
        <v>2.1541322415965363</v>
      </c>
      <c r="AM79" s="17">
        <f t="shared" si="47"/>
        <v>156</v>
      </c>
      <c r="AN79" s="17">
        <f t="shared" si="48"/>
        <v>165.8</v>
      </c>
    </row>
    <row r="80" spans="1:40" ht="9.75">
      <c r="A80" s="5">
        <v>1</v>
      </c>
      <c r="B80" s="81" t="s">
        <v>101</v>
      </c>
      <c r="C80" s="108">
        <v>0.292</v>
      </c>
      <c r="D80" s="109">
        <v>0.017</v>
      </c>
      <c r="E80" s="110">
        <v>5.93</v>
      </c>
      <c r="F80" s="90"/>
      <c r="G80" s="85">
        <v>0.19</v>
      </c>
      <c r="H80" s="109">
        <v>1.3</v>
      </c>
      <c r="I80" s="84">
        <v>0</v>
      </c>
      <c r="M80" s="94">
        <v>145.4</v>
      </c>
      <c r="N80" s="95">
        <v>145.7</v>
      </c>
      <c r="O80" s="95">
        <v>145.1</v>
      </c>
      <c r="P80" s="95">
        <v>144.1</v>
      </c>
      <c r="Q80" s="95">
        <v>145.9</v>
      </c>
      <c r="R80" s="95">
        <v>145</v>
      </c>
      <c r="S80" s="95">
        <v>144.5</v>
      </c>
      <c r="T80" s="95">
        <v>145.1</v>
      </c>
      <c r="U80" s="95">
        <v>145.1</v>
      </c>
      <c r="V80" s="95">
        <v>145.5</v>
      </c>
      <c r="W80" s="95">
        <v>146</v>
      </c>
      <c r="X80" s="95">
        <v>145.9</v>
      </c>
      <c r="Y80" s="95">
        <v>145.8</v>
      </c>
      <c r="Z80" s="95">
        <v>145</v>
      </c>
      <c r="AA80" s="95">
        <v>144.8</v>
      </c>
      <c r="AB80" s="95">
        <v>144.6</v>
      </c>
      <c r="AC80" s="95">
        <v>144.7</v>
      </c>
      <c r="AD80" s="95">
        <v>145.2</v>
      </c>
      <c r="AE80" s="95">
        <v>144.9</v>
      </c>
      <c r="AF80" s="95">
        <v>144.8</v>
      </c>
      <c r="AG80" s="96">
        <v>145.1</v>
      </c>
      <c r="AI80" s="7" t="s">
        <v>79</v>
      </c>
      <c r="AJ80" s="5"/>
      <c r="AK80" s="17">
        <f t="shared" si="45"/>
        <v>145.15238095238095</v>
      </c>
      <c r="AL80" s="17">
        <f t="shared" si="46"/>
        <v>0.5075618658046024</v>
      </c>
      <c r="AM80" s="17">
        <f t="shared" si="47"/>
        <v>144.1</v>
      </c>
      <c r="AN80" s="17">
        <f t="shared" si="48"/>
        <v>146</v>
      </c>
    </row>
    <row r="81" spans="1:40" ht="9.75">
      <c r="A81" s="5">
        <v>2</v>
      </c>
      <c r="B81" s="81" t="s">
        <v>102</v>
      </c>
      <c r="C81" s="108">
        <v>0.269</v>
      </c>
      <c r="D81" s="109">
        <v>0.014</v>
      </c>
      <c r="E81" s="110">
        <v>5.195</v>
      </c>
      <c r="F81" s="90"/>
      <c r="G81" s="85">
        <v>0.19</v>
      </c>
      <c r="H81" s="109">
        <v>1.1</v>
      </c>
      <c r="I81" s="84">
        <v>0</v>
      </c>
      <c r="M81" s="94">
        <v>148.3</v>
      </c>
      <c r="N81" s="95">
        <v>147.7</v>
      </c>
      <c r="O81" s="95">
        <v>145.4</v>
      </c>
      <c r="P81" s="95">
        <v>144.7</v>
      </c>
      <c r="Q81" s="95">
        <v>147.3</v>
      </c>
      <c r="R81" s="95">
        <v>146.5</v>
      </c>
      <c r="S81" s="95">
        <v>144.8</v>
      </c>
      <c r="T81" s="95">
        <v>145.9</v>
      </c>
      <c r="U81" s="95">
        <v>147.5</v>
      </c>
      <c r="V81" s="95">
        <v>146.4</v>
      </c>
      <c r="W81" s="95">
        <v>147.2</v>
      </c>
      <c r="X81" s="95">
        <v>147.7</v>
      </c>
      <c r="Y81" s="95">
        <v>148.1</v>
      </c>
      <c r="Z81" s="95">
        <v>145.6</v>
      </c>
      <c r="AA81" s="95">
        <v>145.1</v>
      </c>
      <c r="AB81" s="95">
        <v>146</v>
      </c>
      <c r="AC81" s="95">
        <v>146.1</v>
      </c>
      <c r="AD81" s="95">
        <v>146.5</v>
      </c>
      <c r="AE81" s="95">
        <v>147</v>
      </c>
      <c r="AF81" s="95">
        <v>146.3</v>
      </c>
      <c r="AG81" s="96">
        <v>147.5</v>
      </c>
      <c r="AI81" s="7" t="s">
        <v>80</v>
      </c>
      <c r="AJ81" s="5"/>
      <c r="AK81" s="17">
        <f t="shared" si="45"/>
        <v>146.55238095238096</v>
      </c>
      <c r="AL81" s="17">
        <f t="shared" si="46"/>
        <v>1.0708029919733353</v>
      </c>
      <c r="AM81" s="17">
        <f t="shared" si="47"/>
        <v>144.7</v>
      </c>
      <c r="AN81" s="17">
        <f t="shared" si="48"/>
        <v>148.3</v>
      </c>
    </row>
    <row r="82" spans="1:40" ht="9.75">
      <c r="A82" s="5">
        <v>3</v>
      </c>
      <c r="B82" s="81" t="s">
        <v>103</v>
      </c>
      <c r="C82" s="108">
        <v>0.254</v>
      </c>
      <c r="D82" s="109">
        <v>0.01</v>
      </c>
      <c r="E82" s="110">
        <v>3.815</v>
      </c>
      <c r="F82" s="90"/>
      <c r="G82" s="85">
        <v>0.19</v>
      </c>
      <c r="H82" s="109">
        <v>0.875</v>
      </c>
      <c r="I82" s="84">
        <v>0</v>
      </c>
      <c r="M82" s="94">
        <v>101.3</v>
      </c>
      <c r="N82" s="95">
        <v>101.5</v>
      </c>
      <c r="O82" s="95">
        <v>101.6</v>
      </c>
      <c r="P82" s="95">
        <v>99.9</v>
      </c>
      <c r="Q82" s="95">
        <v>102.1</v>
      </c>
      <c r="R82" s="95">
        <v>101.7</v>
      </c>
      <c r="S82" s="95">
        <v>101.1</v>
      </c>
      <c r="T82" s="95">
        <v>102</v>
      </c>
      <c r="U82" s="95">
        <v>102.7</v>
      </c>
      <c r="V82" s="95">
        <v>102.3</v>
      </c>
      <c r="W82" s="95">
        <v>103.1</v>
      </c>
      <c r="X82" s="95">
        <v>102.3</v>
      </c>
      <c r="Y82" s="95">
        <v>102.5</v>
      </c>
      <c r="Z82" s="95">
        <v>102.3</v>
      </c>
      <c r="AA82" s="95">
        <v>100.9</v>
      </c>
      <c r="AB82" s="95">
        <v>101.9</v>
      </c>
      <c r="AC82" s="95">
        <v>102</v>
      </c>
      <c r="AD82" s="95">
        <v>101.9</v>
      </c>
      <c r="AE82" s="95">
        <v>101.4</v>
      </c>
      <c r="AF82" s="95">
        <v>101.7</v>
      </c>
      <c r="AG82" s="96">
        <v>101.4</v>
      </c>
      <c r="AI82" s="7" t="s">
        <v>81</v>
      </c>
      <c r="AJ82" s="5"/>
      <c r="AK82" s="17">
        <f t="shared" si="45"/>
        <v>101.79047619047621</v>
      </c>
      <c r="AL82" s="17">
        <f t="shared" si="46"/>
        <v>0.6913065614506775</v>
      </c>
      <c r="AM82" s="17">
        <f t="shared" si="47"/>
        <v>99.9</v>
      </c>
      <c r="AN82" s="17">
        <f t="shared" si="48"/>
        <v>103.1</v>
      </c>
    </row>
    <row r="83" spans="1:40" ht="9.75">
      <c r="A83" s="5">
        <v>4</v>
      </c>
      <c r="B83" s="81" t="s">
        <v>104</v>
      </c>
      <c r="C83" s="108">
        <v>0.243</v>
      </c>
      <c r="D83" s="109">
        <v>0.009</v>
      </c>
      <c r="E83" s="110">
        <v>3.551</v>
      </c>
      <c r="F83" s="90"/>
      <c r="G83" s="85">
        <v>0.19</v>
      </c>
      <c r="H83" s="109">
        <v>0.55</v>
      </c>
      <c r="I83" s="84">
        <v>0</v>
      </c>
      <c r="M83" s="94">
        <v>106</v>
      </c>
      <c r="N83" s="95">
        <v>106.5</v>
      </c>
      <c r="O83" s="95">
        <v>105.9</v>
      </c>
      <c r="P83" s="95">
        <v>104.8</v>
      </c>
      <c r="Q83" s="95">
        <v>106.9</v>
      </c>
      <c r="R83" s="95">
        <v>106.7</v>
      </c>
      <c r="S83" s="95">
        <v>105.6</v>
      </c>
      <c r="T83" s="95">
        <v>106.8</v>
      </c>
      <c r="U83" s="95">
        <v>106.6</v>
      </c>
      <c r="V83" s="95">
        <v>107.5</v>
      </c>
      <c r="W83" s="95">
        <v>106.8</v>
      </c>
      <c r="X83" s="95">
        <v>107.1</v>
      </c>
      <c r="Y83" s="95">
        <v>107.5</v>
      </c>
      <c r="Z83" s="95">
        <v>107</v>
      </c>
      <c r="AA83" s="95">
        <v>106</v>
      </c>
      <c r="AB83" s="95">
        <v>106.3</v>
      </c>
      <c r="AC83" s="95">
        <v>106</v>
      </c>
      <c r="AD83" s="95">
        <v>106.6</v>
      </c>
      <c r="AE83" s="95">
        <v>106.2</v>
      </c>
      <c r="AF83" s="95">
        <v>105.8</v>
      </c>
      <c r="AG83" s="96">
        <v>105.9</v>
      </c>
      <c r="AI83" s="7" t="s">
        <v>82</v>
      </c>
      <c r="AJ83" s="5"/>
      <c r="AK83" s="17">
        <f t="shared" si="45"/>
        <v>106.4047619047619</v>
      </c>
      <c r="AL83" s="17">
        <f t="shared" si="46"/>
        <v>0.6561068437961843</v>
      </c>
      <c r="AM83" s="17">
        <f t="shared" si="47"/>
        <v>104.8</v>
      </c>
      <c r="AN83" s="17">
        <f t="shared" si="48"/>
        <v>107.5</v>
      </c>
    </row>
    <row r="84" spans="1:40" ht="9.75">
      <c r="A84" s="5">
        <v>5</v>
      </c>
      <c r="B84" s="81" t="s">
        <v>105</v>
      </c>
      <c r="C84" s="108">
        <v>0.278</v>
      </c>
      <c r="D84" s="109">
        <v>0.036</v>
      </c>
      <c r="E84" s="110">
        <v>12.962</v>
      </c>
      <c r="F84" s="90"/>
      <c r="G84" s="85">
        <v>0.19</v>
      </c>
      <c r="H84" s="109">
        <v>0.275</v>
      </c>
      <c r="I84" s="84">
        <v>0</v>
      </c>
      <c r="M84" s="94">
        <v>113.7</v>
      </c>
      <c r="N84" s="95">
        <v>114.5</v>
      </c>
      <c r="O84" s="95">
        <v>115</v>
      </c>
      <c r="P84" s="95">
        <v>115.2</v>
      </c>
      <c r="Q84" s="95">
        <v>115.2</v>
      </c>
      <c r="R84" s="95">
        <v>115.1</v>
      </c>
      <c r="S84" s="95">
        <v>114.9</v>
      </c>
      <c r="T84" s="95">
        <v>115.6</v>
      </c>
      <c r="U84" s="95">
        <v>114.5</v>
      </c>
      <c r="V84" s="95">
        <v>113.9</v>
      </c>
      <c r="W84" s="95">
        <v>114.7</v>
      </c>
      <c r="X84" s="95">
        <v>113.8</v>
      </c>
      <c r="Y84" s="95">
        <v>115.2</v>
      </c>
      <c r="Z84" s="95">
        <v>114.5</v>
      </c>
      <c r="AA84" s="95">
        <v>115</v>
      </c>
      <c r="AB84" s="95">
        <v>114.9</v>
      </c>
      <c r="AC84" s="95">
        <v>114.6</v>
      </c>
      <c r="AD84" s="95">
        <v>115.1</v>
      </c>
      <c r="AE84" s="95">
        <v>115.7</v>
      </c>
      <c r="AF84" s="95">
        <v>115.6</v>
      </c>
      <c r="AG84" s="96">
        <v>114.7</v>
      </c>
      <c r="AI84" s="7" t="s">
        <v>74</v>
      </c>
      <c r="AJ84" s="5"/>
      <c r="AK84" s="17">
        <f t="shared" si="45"/>
        <v>114.82857142857141</v>
      </c>
      <c r="AL84" s="17">
        <f t="shared" si="46"/>
        <v>0.5560061664611788</v>
      </c>
      <c r="AM84" s="17">
        <f t="shared" si="47"/>
        <v>113.7</v>
      </c>
      <c r="AN84" s="17">
        <f t="shared" si="48"/>
        <v>115.7</v>
      </c>
    </row>
    <row r="85" spans="1:40" ht="9.75">
      <c r="A85" s="5">
        <v>6</v>
      </c>
      <c r="B85" s="81" t="s">
        <v>106</v>
      </c>
      <c r="C85" s="108">
        <v>0.186</v>
      </c>
      <c r="D85" s="109">
        <v>0.077</v>
      </c>
      <c r="E85" s="110">
        <v>41.344</v>
      </c>
      <c r="F85" s="111"/>
      <c r="G85" s="85">
        <v>2.19</v>
      </c>
      <c r="H85" s="109">
        <v>1.3</v>
      </c>
      <c r="I85" s="84">
        <v>0</v>
      </c>
      <c r="M85" s="94">
        <v>120.6</v>
      </c>
      <c r="N85" s="95">
        <v>120.4</v>
      </c>
      <c r="O85" s="95">
        <v>120.6</v>
      </c>
      <c r="P85" s="95">
        <v>120.8</v>
      </c>
      <c r="Q85" s="95">
        <v>120.9</v>
      </c>
      <c r="R85" s="95">
        <v>120.6</v>
      </c>
      <c r="S85" s="95">
        <v>120.9</v>
      </c>
      <c r="T85" s="95">
        <v>121.1</v>
      </c>
      <c r="U85" s="95">
        <v>120.7</v>
      </c>
      <c r="V85" s="95">
        <v>120.4</v>
      </c>
      <c r="W85" s="95">
        <v>121.4</v>
      </c>
      <c r="X85" s="95">
        <v>120.8</v>
      </c>
      <c r="Y85" s="95">
        <v>121.6</v>
      </c>
      <c r="Z85" s="95">
        <v>120.7</v>
      </c>
      <c r="AA85" s="95">
        <v>121</v>
      </c>
      <c r="AB85" s="95">
        <v>121.3</v>
      </c>
      <c r="AC85" s="95">
        <v>121</v>
      </c>
      <c r="AD85" s="95">
        <v>120.8</v>
      </c>
      <c r="AE85" s="95">
        <v>121.4</v>
      </c>
      <c r="AF85" s="95">
        <v>121.4</v>
      </c>
      <c r="AG85" s="96">
        <v>121.3</v>
      </c>
      <c r="AI85" s="7" t="s">
        <v>75</v>
      </c>
      <c r="AJ85" s="5"/>
      <c r="AK85" s="17">
        <f t="shared" si="45"/>
        <v>120.93809523809527</v>
      </c>
      <c r="AL85" s="17">
        <f t="shared" si="46"/>
        <v>0.3513917905645926</v>
      </c>
      <c r="AM85" s="17">
        <f t="shared" si="47"/>
        <v>120.4</v>
      </c>
      <c r="AN85" s="17">
        <f t="shared" si="48"/>
        <v>121.6</v>
      </c>
    </row>
    <row r="86" spans="1:40" ht="9.75">
      <c r="A86" s="5">
        <v>7</v>
      </c>
      <c r="B86" s="81" t="s">
        <v>107</v>
      </c>
      <c r="C86" s="108">
        <v>0.228</v>
      </c>
      <c r="D86" s="109">
        <v>0.057</v>
      </c>
      <c r="E86" s="110">
        <v>24.867</v>
      </c>
      <c r="F86" s="111"/>
      <c r="G86" s="85">
        <v>2.19</v>
      </c>
      <c r="H86" s="109">
        <v>1.1</v>
      </c>
      <c r="I86" s="84">
        <v>0</v>
      </c>
      <c r="M86" s="94">
        <v>72.2</v>
      </c>
      <c r="N86" s="95">
        <v>72.2</v>
      </c>
      <c r="O86" s="95">
        <v>72.4</v>
      </c>
      <c r="P86" s="95">
        <v>72.5</v>
      </c>
      <c r="Q86" s="95">
        <v>72.5</v>
      </c>
      <c r="R86" s="95">
        <v>72.2</v>
      </c>
      <c r="S86" s="95">
        <v>72.6</v>
      </c>
      <c r="T86" s="95">
        <v>72.2</v>
      </c>
      <c r="U86" s="95">
        <v>72.1</v>
      </c>
      <c r="V86" s="95">
        <v>72.2</v>
      </c>
      <c r="W86" s="95">
        <v>72.2</v>
      </c>
      <c r="X86" s="95">
        <v>72.2</v>
      </c>
      <c r="Y86" s="95">
        <v>72.4</v>
      </c>
      <c r="Z86" s="95">
        <v>72.2</v>
      </c>
      <c r="AA86" s="95">
        <v>72.8</v>
      </c>
      <c r="AB86" s="95">
        <v>72.9</v>
      </c>
      <c r="AC86" s="95">
        <v>72.9</v>
      </c>
      <c r="AD86" s="95">
        <v>72.9</v>
      </c>
      <c r="AE86" s="95">
        <v>73.1</v>
      </c>
      <c r="AF86" s="95">
        <v>73.2</v>
      </c>
      <c r="AG86" s="96">
        <v>72.6</v>
      </c>
      <c r="AI86" s="7" t="s">
        <v>83</v>
      </c>
      <c r="AJ86" s="5"/>
      <c r="AK86" s="17">
        <f t="shared" si="45"/>
        <v>72.50000000000003</v>
      </c>
      <c r="AL86" s="17">
        <f t="shared" si="46"/>
        <v>0.3420526275297411</v>
      </c>
      <c r="AM86" s="17">
        <f t="shared" si="47"/>
        <v>72.1</v>
      </c>
      <c r="AN86" s="17">
        <f t="shared" si="48"/>
        <v>73.2</v>
      </c>
    </row>
    <row r="87" spans="1:40" ht="9.75">
      <c r="A87" s="5">
        <v>8</v>
      </c>
      <c r="B87" s="81" t="s">
        <v>108</v>
      </c>
      <c r="C87" s="108">
        <v>0.72</v>
      </c>
      <c r="D87" s="109">
        <v>0.053</v>
      </c>
      <c r="E87" s="110">
        <v>7.357</v>
      </c>
      <c r="F87" s="111"/>
      <c r="G87" s="85">
        <v>2.19</v>
      </c>
      <c r="H87" s="109">
        <v>0.875</v>
      </c>
      <c r="I87" s="84">
        <v>0</v>
      </c>
      <c r="M87" s="94">
        <v>164.8</v>
      </c>
      <c r="N87" s="95">
        <v>164.1</v>
      </c>
      <c r="O87" s="95">
        <v>163.8</v>
      </c>
      <c r="P87" s="95">
        <v>163.4</v>
      </c>
      <c r="Q87" s="95">
        <v>163.7</v>
      </c>
      <c r="R87" s="95">
        <v>163.3</v>
      </c>
      <c r="S87" s="95">
        <v>162.9</v>
      </c>
      <c r="T87" s="95">
        <v>163.5</v>
      </c>
      <c r="U87" s="95">
        <v>164.3</v>
      </c>
      <c r="V87" s="95">
        <v>165</v>
      </c>
      <c r="W87" s="95">
        <v>164.9</v>
      </c>
      <c r="X87" s="95">
        <v>165.5</v>
      </c>
      <c r="Y87" s="95">
        <v>164.7</v>
      </c>
      <c r="Z87" s="95">
        <v>165.5</v>
      </c>
      <c r="AA87" s="95">
        <v>164.2</v>
      </c>
      <c r="AB87" s="95">
        <v>163.8</v>
      </c>
      <c r="AC87" s="95">
        <v>164.8</v>
      </c>
      <c r="AD87" s="95">
        <v>165.4</v>
      </c>
      <c r="AE87" s="95">
        <v>164</v>
      </c>
      <c r="AF87" s="95">
        <v>164.4</v>
      </c>
      <c r="AG87" s="96">
        <v>163.3</v>
      </c>
      <c r="AI87" s="7" t="s">
        <v>84</v>
      </c>
      <c r="AJ87" s="5"/>
      <c r="AK87" s="17">
        <f t="shared" si="45"/>
        <v>164.25238095238097</v>
      </c>
      <c r="AL87" s="17">
        <f t="shared" si="46"/>
        <v>0.7737047548122254</v>
      </c>
      <c r="AM87" s="17">
        <f t="shared" si="47"/>
        <v>162.9</v>
      </c>
      <c r="AN87" s="17">
        <f t="shared" si="48"/>
        <v>165.5</v>
      </c>
    </row>
    <row r="88" spans="1:40" ht="9.75">
      <c r="A88" s="5">
        <v>9</v>
      </c>
      <c r="B88" s="81" t="s">
        <v>109</v>
      </c>
      <c r="C88" s="108">
        <v>0.982</v>
      </c>
      <c r="D88" s="109">
        <v>0.043</v>
      </c>
      <c r="E88" s="110">
        <v>4.383</v>
      </c>
      <c r="F88" s="111"/>
      <c r="G88" s="85">
        <v>2.19</v>
      </c>
      <c r="H88" s="109">
        <v>0.55</v>
      </c>
      <c r="I88" s="84">
        <v>0</v>
      </c>
      <c r="M88" s="94">
        <v>187.6</v>
      </c>
      <c r="N88" s="95">
        <v>187.7</v>
      </c>
      <c r="O88" s="95">
        <v>187.6</v>
      </c>
      <c r="P88" s="95">
        <v>187.6</v>
      </c>
      <c r="Q88" s="95">
        <v>187.6</v>
      </c>
      <c r="R88" s="95">
        <v>187.7</v>
      </c>
      <c r="S88" s="95">
        <v>187.6</v>
      </c>
      <c r="T88" s="95">
        <v>187.6</v>
      </c>
      <c r="U88" s="95">
        <v>187.6</v>
      </c>
      <c r="V88" s="95">
        <v>187.6</v>
      </c>
      <c r="W88" s="95">
        <v>187.7</v>
      </c>
      <c r="X88" s="95">
        <v>187.7</v>
      </c>
      <c r="Y88" s="95">
        <v>187.7</v>
      </c>
      <c r="Z88" s="95">
        <v>187.7</v>
      </c>
      <c r="AA88" s="95">
        <v>187.7</v>
      </c>
      <c r="AB88" s="95">
        <v>187.7</v>
      </c>
      <c r="AC88" s="95">
        <v>187.7</v>
      </c>
      <c r="AD88" s="95">
        <v>187.6</v>
      </c>
      <c r="AE88" s="95">
        <v>187.6</v>
      </c>
      <c r="AF88" s="95">
        <v>187.7</v>
      </c>
      <c r="AG88" s="96">
        <v>187.6</v>
      </c>
      <c r="AI88" s="7" t="s">
        <v>85</v>
      </c>
      <c r="AJ88" s="5"/>
      <c r="AK88" s="17">
        <f t="shared" si="45"/>
        <v>187.64761904761895</v>
      </c>
      <c r="AL88" s="17">
        <f t="shared" si="46"/>
        <v>0.05117663157191298</v>
      </c>
      <c r="AM88" s="17">
        <f t="shared" si="47"/>
        <v>187.6</v>
      </c>
      <c r="AN88" s="17">
        <f t="shared" si="48"/>
        <v>187.7</v>
      </c>
    </row>
    <row r="89" spans="1:40" ht="10.5" thickBot="1">
      <c r="A89" s="5">
        <v>10</v>
      </c>
      <c r="B89" s="97" t="s">
        <v>110</v>
      </c>
      <c r="C89" s="118">
        <v>0.469</v>
      </c>
      <c r="D89" s="113">
        <v>0.032</v>
      </c>
      <c r="E89" s="119">
        <v>6.849</v>
      </c>
      <c r="F89" s="112"/>
      <c r="G89" s="103">
        <v>2.19</v>
      </c>
      <c r="H89" s="113">
        <v>0.275</v>
      </c>
      <c r="I89" s="104">
        <v>0</v>
      </c>
      <c r="M89" s="94">
        <v>154.2</v>
      </c>
      <c r="N89" s="95">
        <v>153</v>
      </c>
      <c r="O89" s="95">
        <v>153.1</v>
      </c>
      <c r="P89" s="95">
        <v>153.1</v>
      </c>
      <c r="Q89" s="95">
        <v>152.8</v>
      </c>
      <c r="R89" s="95">
        <v>152.5</v>
      </c>
      <c r="S89" s="95">
        <v>149.7</v>
      </c>
      <c r="T89" s="95">
        <v>151.8</v>
      </c>
      <c r="U89" s="95">
        <v>152.9</v>
      </c>
      <c r="V89" s="95">
        <v>154.2</v>
      </c>
      <c r="W89" s="95">
        <v>153.7</v>
      </c>
      <c r="X89" s="95">
        <v>154.5</v>
      </c>
      <c r="Y89" s="95">
        <v>153.5</v>
      </c>
      <c r="Z89" s="95">
        <v>153.9</v>
      </c>
      <c r="AA89" s="95">
        <v>152.8</v>
      </c>
      <c r="AB89" s="95">
        <v>153.4</v>
      </c>
      <c r="AC89" s="95">
        <v>154.7</v>
      </c>
      <c r="AD89" s="95">
        <v>154</v>
      </c>
      <c r="AE89" s="95">
        <v>152</v>
      </c>
      <c r="AF89" s="95">
        <v>153</v>
      </c>
      <c r="AG89" s="96">
        <v>152.5</v>
      </c>
      <c r="AI89" s="7" t="s">
        <v>86</v>
      </c>
      <c r="AJ89" s="5"/>
      <c r="AK89" s="17">
        <f t="shared" si="45"/>
        <v>153.1095238095238</v>
      </c>
      <c r="AL89" s="17">
        <f t="shared" si="46"/>
        <v>1.104945592282606</v>
      </c>
      <c r="AM89" s="17">
        <f t="shared" si="47"/>
        <v>149.7</v>
      </c>
      <c r="AN89" s="17">
        <f t="shared" si="48"/>
        <v>154.7</v>
      </c>
    </row>
    <row r="90" spans="13:40" ht="9.75">
      <c r="M90" s="94">
        <v>132.8</v>
      </c>
      <c r="N90" s="95">
        <v>134.1</v>
      </c>
      <c r="O90" s="95">
        <v>135</v>
      </c>
      <c r="P90" s="95">
        <v>134.3</v>
      </c>
      <c r="Q90" s="95">
        <v>135.3</v>
      </c>
      <c r="R90" s="95">
        <v>135.3</v>
      </c>
      <c r="S90" s="95">
        <v>137.3</v>
      </c>
      <c r="T90" s="95">
        <v>137.1</v>
      </c>
      <c r="U90" s="95">
        <v>135.4</v>
      </c>
      <c r="V90" s="95">
        <v>136.3</v>
      </c>
      <c r="W90" s="95">
        <v>136.1</v>
      </c>
      <c r="X90" s="95">
        <v>136.8</v>
      </c>
      <c r="Y90" s="95">
        <v>137.2</v>
      </c>
      <c r="Z90" s="95">
        <v>137.1</v>
      </c>
      <c r="AA90" s="95">
        <v>135.6</v>
      </c>
      <c r="AB90" s="95">
        <v>135</v>
      </c>
      <c r="AC90" s="95">
        <v>134.5</v>
      </c>
      <c r="AD90" s="95">
        <v>135.4</v>
      </c>
      <c r="AE90" s="95">
        <v>135.9</v>
      </c>
      <c r="AF90" s="95">
        <v>135.5</v>
      </c>
      <c r="AG90" s="96">
        <v>134.8</v>
      </c>
      <c r="AI90" s="7" t="s">
        <v>87</v>
      </c>
      <c r="AJ90" s="5"/>
      <c r="AK90" s="17">
        <f t="shared" si="45"/>
        <v>135.56190476190477</v>
      </c>
      <c r="AL90" s="17">
        <f t="shared" si="46"/>
        <v>1.1577893549675544</v>
      </c>
      <c r="AM90" s="17">
        <f t="shared" si="47"/>
        <v>132.8</v>
      </c>
      <c r="AN90" s="17">
        <f t="shared" si="48"/>
        <v>137.3</v>
      </c>
    </row>
    <row r="91" spans="13:40" ht="9.75">
      <c r="M91" s="94">
        <v>123.4</v>
      </c>
      <c r="N91" s="95">
        <v>123.3</v>
      </c>
      <c r="O91" s="95">
        <v>123.6</v>
      </c>
      <c r="P91" s="95">
        <v>123.3</v>
      </c>
      <c r="Q91" s="95">
        <v>124.1</v>
      </c>
      <c r="R91" s="95">
        <v>123</v>
      </c>
      <c r="S91" s="95">
        <v>123.9</v>
      </c>
      <c r="T91" s="95">
        <v>123.4</v>
      </c>
      <c r="U91" s="95">
        <v>123.3</v>
      </c>
      <c r="V91" s="95">
        <v>123.3</v>
      </c>
      <c r="W91" s="95">
        <v>123.8</v>
      </c>
      <c r="X91" s="95">
        <v>124.1</v>
      </c>
      <c r="Y91" s="95">
        <v>124.4</v>
      </c>
      <c r="Z91" s="95">
        <v>123.3</v>
      </c>
      <c r="AA91" s="95">
        <v>123.1</v>
      </c>
      <c r="AB91" s="95">
        <v>123.5</v>
      </c>
      <c r="AC91" s="95">
        <v>124.1</v>
      </c>
      <c r="AD91" s="95">
        <v>123.8</v>
      </c>
      <c r="AE91" s="95">
        <v>124.1</v>
      </c>
      <c r="AF91" s="95">
        <v>125</v>
      </c>
      <c r="AG91" s="96">
        <v>123.5</v>
      </c>
      <c r="AI91" s="7" t="s">
        <v>88</v>
      </c>
      <c r="AJ91" s="5"/>
      <c r="AK91" s="17">
        <f t="shared" si="45"/>
        <v>123.68095238095236</v>
      </c>
      <c r="AL91" s="17">
        <f t="shared" si="46"/>
        <v>0.48950898624953526</v>
      </c>
      <c r="AM91" s="17">
        <f t="shared" si="47"/>
        <v>123</v>
      </c>
      <c r="AN91" s="17">
        <f t="shared" si="48"/>
        <v>125</v>
      </c>
    </row>
    <row r="92" spans="13:40" ht="9.75">
      <c r="M92" s="94">
        <v>130.7</v>
      </c>
      <c r="N92" s="95">
        <v>130.3</v>
      </c>
      <c r="O92" s="95">
        <v>131.1</v>
      </c>
      <c r="P92" s="95">
        <v>131.7</v>
      </c>
      <c r="Q92" s="95">
        <v>130.9</v>
      </c>
      <c r="R92" s="95">
        <v>130.3</v>
      </c>
      <c r="S92" s="95">
        <v>131.6</v>
      </c>
      <c r="T92" s="95">
        <v>132</v>
      </c>
      <c r="U92" s="95">
        <v>130.7</v>
      </c>
      <c r="V92" s="95">
        <v>130.4</v>
      </c>
      <c r="W92" s="95">
        <v>131.1</v>
      </c>
      <c r="X92" s="95">
        <v>131.4</v>
      </c>
      <c r="Y92" s="95">
        <v>131.8</v>
      </c>
      <c r="Z92" s="95">
        <v>131.7</v>
      </c>
      <c r="AA92" s="95">
        <v>131.8</v>
      </c>
      <c r="AB92" s="95">
        <v>132.4</v>
      </c>
      <c r="AC92" s="95">
        <v>131.9</v>
      </c>
      <c r="AD92" s="95">
        <v>131.6</v>
      </c>
      <c r="AE92" s="95">
        <v>132</v>
      </c>
      <c r="AF92" s="95">
        <v>132.6</v>
      </c>
      <c r="AG92" s="96">
        <v>131.5</v>
      </c>
      <c r="AI92" s="7" t="s">
        <v>89</v>
      </c>
      <c r="AJ92" s="5"/>
      <c r="AK92" s="17">
        <f t="shared" si="45"/>
        <v>131.4047619047619</v>
      </c>
      <c r="AL92" s="17">
        <f t="shared" si="46"/>
        <v>0.6644367467834611</v>
      </c>
      <c r="AM92" s="17">
        <f t="shared" si="47"/>
        <v>130.3</v>
      </c>
      <c r="AN92" s="17">
        <f t="shared" si="48"/>
        <v>132.6</v>
      </c>
    </row>
    <row r="93" spans="13:40" ht="9.75">
      <c r="M93" s="94">
        <v>118.2</v>
      </c>
      <c r="N93" s="95">
        <v>117.9</v>
      </c>
      <c r="O93" s="95">
        <v>118.3</v>
      </c>
      <c r="P93" s="95">
        <v>118.3</v>
      </c>
      <c r="Q93" s="95">
        <v>118.1</v>
      </c>
      <c r="R93" s="95">
        <v>118.1</v>
      </c>
      <c r="S93" s="95">
        <v>118.6</v>
      </c>
      <c r="T93" s="95">
        <v>119.2</v>
      </c>
      <c r="U93" s="95">
        <v>118.7</v>
      </c>
      <c r="V93" s="95">
        <v>117.9</v>
      </c>
      <c r="W93" s="95">
        <v>118.5</v>
      </c>
      <c r="X93" s="95">
        <v>118.4</v>
      </c>
      <c r="Y93" s="95">
        <v>119.5</v>
      </c>
      <c r="Z93" s="95">
        <v>118.5</v>
      </c>
      <c r="AA93" s="95">
        <v>118.3</v>
      </c>
      <c r="AB93" s="95">
        <v>118.2</v>
      </c>
      <c r="AC93" s="95">
        <v>118.6</v>
      </c>
      <c r="AD93" s="95">
        <v>118.5</v>
      </c>
      <c r="AE93" s="95">
        <v>118.8</v>
      </c>
      <c r="AF93" s="95">
        <v>119.4</v>
      </c>
      <c r="AG93" s="96">
        <v>118.8</v>
      </c>
      <c r="AI93" s="7" t="s">
        <v>14</v>
      </c>
      <c r="AJ93" s="5"/>
      <c r="AK93" s="17">
        <f t="shared" si="45"/>
        <v>118.51428571428575</v>
      </c>
      <c r="AL93" s="17">
        <f t="shared" si="46"/>
        <v>0.440778532015472</v>
      </c>
      <c r="AM93" s="17">
        <f t="shared" si="47"/>
        <v>117.9</v>
      </c>
      <c r="AN93" s="17">
        <f t="shared" si="48"/>
        <v>119.5</v>
      </c>
    </row>
    <row r="94" spans="13:40" ht="9.75">
      <c r="M94" s="94">
        <v>111</v>
      </c>
      <c r="N94" s="95">
        <v>110.3</v>
      </c>
      <c r="O94" s="95">
        <v>112</v>
      </c>
      <c r="P94" s="95">
        <v>113.1</v>
      </c>
      <c r="Q94" s="95">
        <v>111.8</v>
      </c>
      <c r="R94" s="95">
        <v>110.6</v>
      </c>
      <c r="S94" s="95">
        <v>112.2</v>
      </c>
      <c r="T94" s="95">
        <v>111.4</v>
      </c>
      <c r="U94" s="95">
        <v>111.1</v>
      </c>
      <c r="V94" s="95">
        <v>111</v>
      </c>
      <c r="W94" s="95">
        <v>111.1</v>
      </c>
      <c r="X94" s="95">
        <v>110.9</v>
      </c>
      <c r="Y94" s="95">
        <v>111.1</v>
      </c>
      <c r="Z94" s="95">
        <v>111.4</v>
      </c>
      <c r="AA94" s="95">
        <v>111.8</v>
      </c>
      <c r="AB94" s="95">
        <v>111.8</v>
      </c>
      <c r="AC94" s="95">
        <v>112.8</v>
      </c>
      <c r="AD94" s="95">
        <v>113.2</v>
      </c>
      <c r="AE94" s="95">
        <v>112.4</v>
      </c>
      <c r="AF94" s="95">
        <v>113.4</v>
      </c>
      <c r="AG94" s="96">
        <v>111.6</v>
      </c>
      <c r="AI94" s="7" t="s">
        <v>76</v>
      </c>
      <c r="AJ94" s="5"/>
      <c r="AK94" s="17">
        <f t="shared" si="45"/>
        <v>111.71428571428571</v>
      </c>
      <c r="AL94" s="17">
        <f t="shared" si="46"/>
        <v>0.8725168848141086</v>
      </c>
      <c r="AM94" s="17">
        <f t="shared" si="47"/>
        <v>110.3</v>
      </c>
      <c r="AN94" s="17">
        <f t="shared" si="48"/>
        <v>113.4</v>
      </c>
    </row>
    <row r="95" spans="13:40" ht="10.5" thickBot="1">
      <c r="M95" s="105">
        <v>123.9</v>
      </c>
      <c r="N95" s="106">
        <v>123.8</v>
      </c>
      <c r="O95" s="106">
        <v>123.8</v>
      </c>
      <c r="P95" s="106">
        <v>123.3</v>
      </c>
      <c r="Q95" s="106">
        <v>124.3</v>
      </c>
      <c r="R95" s="106">
        <v>123.8</v>
      </c>
      <c r="S95" s="106">
        <v>123.6</v>
      </c>
      <c r="T95" s="106">
        <v>124.1</v>
      </c>
      <c r="U95" s="106">
        <v>124.2</v>
      </c>
      <c r="V95" s="106">
        <v>124</v>
      </c>
      <c r="W95" s="106">
        <v>124.6</v>
      </c>
      <c r="X95" s="106">
        <v>124.4</v>
      </c>
      <c r="Y95" s="106">
        <v>124.8</v>
      </c>
      <c r="Z95" s="106">
        <v>124.1</v>
      </c>
      <c r="AA95" s="106">
        <v>123.7</v>
      </c>
      <c r="AB95" s="106">
        <v>124</v>
      </c>
      <c r="AC95" s="106">
        <v>124.3</v>
      </c>
      <c r="AD95" s="106">
        <v>124.3</v>
      </c>
      <c r="AE95" s="106">
        <v>124.2</v>
      </c>
      <c r="AF95" s="106">
        <v>124.4</v>
      </c>
      <c r="AG95" s="107">
        <v>124</v>
      </c>
      <c r="AI95" s="7" t="s">
        <v>90</v>
      </c>
      <c r="AJ95" s="5"/>
      <c r="AK95" s="17">
        <f t="shared" si="45"/>
        <v>124.07619047619048</v>
      </c>
      <c r="AL95" s="17">
        <f t="shared" si="46"/>
        <v>0.3491486243775882</v>
      </c>
      <c r="AM95" s="17">
        <f t="shared" si="47"/>
        <v>123.3</v>
      </c>
      <c r="AN95" s="17">
        <f t="shared" si="48"/>
        <v>124.8</v>
      </c>
    </row>
  </sheetData>
  <sheetProtection/>
  <hyperlinks>
    <hyperlink ref="M25" location="'Vertical profiles 0.2'!A1" display="Vertical profiles 0.2"/>
  </hyperlinks>
  <printOptions/>
  <pageMargins left="0.75" right="0.75" top="1" bottom="1" header="0.5" footer="0.5"/>
  <pageSetup fitToHeight="1" fitToWidth="1" horizontalDpi="600" verticalDpi="600" orientation="portrait" paperSize="9" scale="70" r:id="rId3"/>
  <legacyDrawing r:id="rId2"/>
  <oleObjects>
    <oleObject progId="Visio.Drawing.4" shapeId="160797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hnn@hig.se</dc:creator>
  <cp:keywords/>
  <dc:description/>
  <cp:lastModifiedBy>Vivi Søndergaard</cp:lastModifiedBy>
  <cp:lastPrinted>2006-03-15T12:16:07Z</cp:lastPrinted>
  <dcterms:created xsi:type="dcterms:W3CDTF">2003-09-04T13:07:03Z</dcterms:created>
  <dcterms:modified xsi:type="dcterms:W3CDTF">2019-05-22T06:48:35Z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